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9210"/>
  </bookViews>
  <sheets>
    <sheet name="kluczowe " sheetId="4" r:id="rId1"/>
  </sheets>
  <definedNames>
    <definedName name="_xlnm.Print_Area" localSheetId="0">'kluczowe '!$A$1:$E$212</definedName>
  </definedNames>
  <calcPr calcId="125725"/>
</workbook>
</file>

<file path=xl/calcChain.xml><?xml version="1.0" encoding="utf-8"?>
<calcChain xmlns="http://schemas.openxmlformats.org/spreadsheetml/2006/main">
  <c r="D71" i="4"/>
  <c r="C71"/>
  <c r="C42"/>
  <c r="D42"/>
  <c r="C173"/>
  <c r="D173"/>
  <c r="D126"/>
  <c r="D185"/>
  <c r="C185"/>
  <c r="D91"/>
  <c r="C91"/>
  <c r="D26"/>
  <c r="C26"/>
  <c r="D211"/>
  <c r="C211"/>
  <c r="C212"/>
  <c r="C36"/>
  <c r="D36"/>
  <c r="C17"/>
  <c r="D17"/>
  <c r="D163"/>
  <c r="C163"/>
  <c r="D159"/>
  <c r="C159"/>
  <c r="D152"/>
  <c r="C152"/>
  <c r="D148"/>
  <c r="D212"/>
  <c r="C148"/>
  <c r="D139"/>
  <c r="C139"/>
  <c r="D133"/>
  <c r="C133"/>
  <c r="C126"/>
  <c r="D117"/>
  <c r="C117"/>
  <c r="D109"/>
  <c r="C109"/>
  <c r="D101"/>
  <c r="C101"/>
  <c r="D94"/>
  <c r="C94"/>
  <c r="D77"/>
  <c r="C77"/>
  <c r="D49"/>
  <c r="C49"/>
  <c r="D31"/>
  <c r="D140"/>
  <c r="C31"/>
  <c r="D188"/>
  <c r="C188"/>
  <c r="D177"/>
  <c r="C177"/>
  <c r="D156"/>
  <c r="C156"/>
  <c r="C80"/>
  <c r="D80"/>
  <c r="C140"/>
</calcChain>
</file>

<file path=xl/sharedStrings.xml><?xml version="1.0" encoding="utf-8"?>
<sst xmlns="http://schemas.openxmlformats.org/spreadsheetml/2006/main" count="492" uniqueCount="357">
  <si>
    <t>Miasto Radom</t>
  </si>
  <si>
    <t>Nazwa / Tytuł
projektu</t>
  </si>
  <si>
    <t>Budowa obwodnicy południowej w Radomiu</t>
  </si>
  <si>
    <t>Budowa wewnętrznej obwodnicy miasta Siedlce</t>
  </si>
  <si>
    <t>Termy Gostynińskie</t>
  </si>
  <si>
    <t>Płocki Park Przemysłowo - Technologiczny Spółka Akcyjna</t>
  </si>
  <si>
    <t xml:space="preserve">Miasto Gostynin </t>
  </si>
  <si>
    <t>Miasto Stołeczne Warszawa</t>
  </si>
  <si>
    <t>Budowa skrzyżowania drogi krajowej nr 2 z Trasą Siekierkowską.</t>
  </si>
  <si>
    <t>Budowa parkingów strategicznych „Parkuj i Jedź” (Park &amp; Ride) – II etap</t>
  </si>
  <si>
    <t>Rozwój infrastruktury teleinformatycznej i e – usług w policji mazowieckiej</t>
  </si>
  <si>
    <t xml:space="preserve"> Miasto Siedlce</t>
  </si>
  <si>
    <t>Gmina Miejska Ciechanów</t>
  </si>
  <si>
    <t xml:space="preserve">Rozwój elektronicznej administracji w samorządach województwa mazowieckiego wspomagającej niwelowanie dwudzielności potencjału województwa </t>
  </si>
  <si>
    <t>Przyspieszenie wzrostu konkurencyjności  województwa mazowieckiego, przez budowanie społeczeństwa informacyjnego i gospodarki opartej na wiedzy poprzez stworzenie zintegrowanych baz wiedzy o Mazowszu</t>
  </si>
  <si>
    <t>Uruchomienie lotniska komunikacyjnego poprzez modernizację istniejącej infrastruktury oraz budowę nowej związanej z obsługą samolotów i pasażerów na terenie byłego lotniska wojskowego w Modlinie (Nowy Dwór Mazowiecki).</t>
  </si>
  <si>
    <t xml:space="preserve">Orientacyjny
koszt
całkowity (zł)
</t>
  </si>
  <si>
    <t xml:space="preserve">PRIORYTET I - Tworzenie warunków dla rozwoju potencjału innowacyjnego i przedsiębiorczości na Mazowszu </t>
  </si>
  <si>
    <t>PRIORYTET III - Regionalny system transportowy</t>
  </si>
  <si>
    <t xml:space="preserve">Przebudowa drogi wojewódzkiej nr 721 relacji Nadarzyn – Duchnów;
1) Rozbudowa odcinka w granicach miasta Piaseczno do przekroju dwujezdniowego
2) Przebudowa odcinka od dr. krajowej nr 7 do dr. krajowej nr 8
</t>
  </si>
  <si>
    <t>Miasto Ostrołęka</t>
  </si>
  <si>
    <t>Stacja segregacji  odpadów komunalnych miasta Ostrołęki i gmin powiatu ostrołęckiego</t>
  </si>
  <si>
    <t>PRIORYTET VII - Tworzenie i poprawa warunków dla rozwoju kapitału ludzkiego</t>
  </si>
  <si>
    <t>Rozbudowa i modernizacja infrastruktury uzdrowiskowej Konstancina-Zdrój</t>
  </si>
  <si>
    <t>Lp.</t>
  </si>
  <si>
    <t xml:space="preserve">PRIORYTET VI - Wykorzystanie walorów naturalnych i kulturowych dla rozwoju turystyki i reakreacji </t>
  </si>
  <si>
    <t>Mazowiecki Port Lotniczy Warszawa-Modlin Sp. z o. o.</t>
  </si>
  <si>
    <t>Samorząd Województwa Mazowieckiego</t>
  </si>
  <si>
    <t>Beneficjent</t>
  </si>
  <si>
    <t>Internet dla Mazowsza</t>
  </si>
  <si>
    <t xml:space="preserve">Rozwój e-usług i ich dostępu dla obywateli w ramach Mazowieckiej Sieci Społeczeństwa Informacyjnego  „M@zowszanie” </t>
  </si>
  <si>
    <t>SUMA</t>
  </si>
  <si>
    <t>Indykatywny Wykaz Indywidualnych Projektów Kluczowych dla RPO WM 2007 - 2013</t>
  </si>
  <si>
    <t>Koleje Mazowieckie - KM Sp.z o.o.</t>
  </si>
  <si>
    <t>Modernizacja elektrycznych zespołów trakcyjnych</t>
  </si>
  <si>
    <t>Rozbudowa Wojewódzkiego Szpitala Zespolonego w Płocku wraz z wyposażeniem</t>
  </si>
  <si>
    <t xml:space="preserve">Budowa Pawilonu Ginekologiczno - Położniczego z wykorzystaniem istniejącej konstrukcji w Radomskim Szpitalu Specjalistycznym im. Dr Tytusa Chałubińskiego wraz z jego wyposażeniem </t>
  </si>
  <si>
    <t>Zwiększenie dostępności i jakości usług medycznych świadczonych w samodzielnym publicznym specjalistycznym szpitalu zachodnim im. Jana Pawła II w Grodzisku Mazowieckim poprzez zakup specjalistycznego sprzętu medycznego wraz z niezbędnym wyposażeniem</t>
  </si>
  <si>
    <t>Radomski Szpital Specjalistyczny</t>
  </si>
  <si>
    <t>Szpital Zachodni w Grodzisku Mazowieckim</t>
  </si>
  <si>
    <t>Państwowe Muzeum Archeologiczne w Warszawie</t>
  </si>
  <si>
    <t>Budowa drogi wojewódzkiej nr 627 na odc. od km 57+722 do km 60+778 wraz z budową mostu przez rzekę Bug oraz rozbiórką starego mostu</t>
  </si>
  <si>
    <t>Rozbudowa drogi wojewódzkiej nr 617 relacji Przasnysz – Ciechanów, na całej długości, tj. od km 0+000 do km 23+885</t>
  </si>
  <si>
    <t>Rozbudowa drogi wojewódzkiej nr 732 relacji Stary Gózd – Przytyk, na całej długości, tj. od km 0+000 do km 16+580</t>
  </si>
  <si>
    <t>Poprawa regionalnego systemu transportowego przez budowę w Ciechanowie pętli łączącej drogi krajowe nr 50 i 60, drogi wojewódzkie 617 i 615 oraz siedem dróg powiatowych</t>
  </si>
  <si>
    <t>Stworzenie powiązań kooperacyjnych miedzy sferą badawczą a przedsiębiorstwami w celu poprawy konkurencyjności regionu i zwiększenia spójności gospodarczej i społecznej</t>
  </si>
  <si>
    <t>Przebudowa ul. Modlińskiej na odc. od Mostu Grota Roweckiego do mostu nad Kanałem Żerańskim</t>
  </si>
  <si>
    <t>Miasto Płock</t>
  </si>
  <si>
    <t>Modernizacja wiaduktu nad torami PKP w ciągu ul. Powązkowskiej</t>
  </si>
  <si>
    <t>PRIORYTET V - Wzmacnianie roli miast w rozwoju regionu</t>
  </si>
  <si>
    <t>Rewitalizacja Rynku Mariackiego w Węgrowie</t>
  </si>
  <si>
    <t>Miasto Węgrów</t>
  </si>
  <si>
    <t>Skarbiec dziedzictwa kultury - Bazylika Archikatedralna i Muzeum Archidiecezji Warszawskiej</t>
  </si>
  <si>
    <t>Parafia Archikatedralna św. Jana Chrzciciela w Warszawie</t>
  </si>
  <si>
    <t>Uniwersytet Warszawski</t>
  </si>
  <si>
    <t>Poprawa jakości infrastruktury dydaktyki Państwowej Wyższej Szkoły Zawodowej w Płocku</t>
  </si>
  <si>
    <t>PWSZ w Płocku</t>
  </si>
  <si>
    <t>Rozbudowa i zakup wyposażenia Nauczycielskiego Kolegium Języków Obcych w Siedlcach</t>
  </si>
  <si>
    <t>Warszawska Przestrzeń Technologiczna - Centrum Przedsiębiorczości Smolna 6</t>
  </si>
  <si>
    <t>Budowa ul. Nowolazurowej na odcinku od Al. Jerozolimskich do Trasy AK – Zadanie A od Al. Jerozolimskich do ul. ks. Juliana Chrościckiego</t>
  </si>
  <si>
    <t>Odnowa zabytkowych obiektów i przestrzeni publicznej w Szydłowcu poprawa funkcjonalności i dostępności infrastruktury kulturalnej i turystycznej dla mieszkańców Mazowsza</t>
  </si>
  <si>
    <t>Gmina Szydłowiec</t>
  </si>
  <si>
    <t>Rewaloryzacja i adaptacja przedpola Pałacu w Wilanowie, barokowej perły mazowieckich rezydencji królewskich dla potrzeb obsługi i recepcji turystycznej - etap I</t>
  </si>
  <si>
    <t xml:space="preserve"> "Matecznik Mazowsze" - centrum folklorystyczne</t>
  </si>
  <si>
    <t xml:space="preserve">Renowacja Kościoła Świętego Krzyża wraz z zabudowaniami poklasztornymi w Warszawie jako ważnego obiektu dziedzictwa kultury narodowej </t>
  </si>
  <si>
    <t>Zaplecze noclegowe Matecznik Mazowsze wraz z adaptacją stajni na Karczmę Staropolską</t>
  </si>
  <si>
    <t>Modernizacja systemu neuronawigacji poprzez uzupełniający zakup oprogramowania do operacji prowadzonych obrazem w zakresie centralnego układu nerwowego</t>
  </si>
  <si>
    <t>Przebudowa dziedzińca Arsenału Warszawskiego wraz z otoczeniem</t>
  </si>
  <si>
    <t>Zdarzyło się kiedyś nad wodą - trasa turystyczna w radomskim skansenie</t>
  </si>
  <si>
    <t>Zabytkowy Park Mazowsza wizytówką regionu</t>
  </si>
  <si>
    <t>Budowa Muzeum – Miejsce Pamięci Palmiry</t>
  </si>
  <si>
    <t>Zakup 11 nowych, dwukabinowych lokomotyw elektrycznych przeznaczonych do prowadzenia składów pociągów pasażerskich zmiennokierunkowych, złożonych z wagonów typu push-pull ze świadczeniem usług serwisowych w okresie czterech lat od daty przekazania każdej lokomotywy oraz przeszkoleniem pracowników zamawiającego</t>
  </si>
  <si>
    <t>Rozbudowa drogi wojewódzkiej nr 724 relacji Warszawa - Góra Kalwaria wraz z przebudową mostu przez rzekę Jeziorkę w m. Konstancin Jeziorna</t>
  </si>
  <si>
    <t>Indykatywny Wykaz Indywidualnych Projektów Kluczowych dla RPO WM 2007 - 2013  -  Lista rezerwowa</t>
  </si>
  <si>
    <t>Rozbudowa ulicy Otolińskiej w Płocku wraz z brakującą infrastrukturą</t>
  </si>
  <si>
    <t>Rozbudowa drogi wojewódzkiej nr 637 relacji Warszawa - Węgrów, na odc. od km 44+000 do km 79+362</t>
  </si>
  <si>
    <t>Centrum Badawcze Polskiej Akademii Nauk "Konwersja Energii i Źródła Odnawialne w gminie Jabłonna"</t>
  </si>
  <si>
    <t>Państwowy Zespół Ludowy Pieśni i Tańca "Mazowsze" im. Tadeusza Sygietyńskiego</t>
  </si>
  <si>
    <t>Wzmocnienie potencjału innowacyjnego ośrodka w Świerku w zakresie rozwoju technologii wykorzystujących promieniowanie</t>
  </si>
  <si>
    <t>Budowa Parku Naukowo Technologicznego wraz z modernizacją infrastruktury towarzyszącej ośrodka w Świerku</t>
  </si>
  <si>
    <t>Płocki Park Przemysłowo - Technologiczny I</t>
  </si>
  <si>
    <t>Budowa centrum kulturalno - rekreacyjnego w Muzeum Wsi Mazowieckiej w Sierpcu</t>
  </si>
  <si>
    <t>Zakup kolejowego taboru pasażerskiego do obsługi połączeń regionalnych na linii Warszawskiej Kolei Dojazdowej w Warszawskim Obszarze Metropolitalnym</t>
  </si>
  <si>
    <t>Warszawska Kolej Dojazdowa Sp. z o.o.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</si>
  <si>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</si>
  <si>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</si>
  <si>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</si>
  <si>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</si>
  <si>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</si>
  <si>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</si>
  <si>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</si>
  <si>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</si>
  <si>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</si>
  <si>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</si>
  <si>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</si>
  <si>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</si>
  <si>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</si>
  <si>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</si>
  <si>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</si>
  <si>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</si>
  <si>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</si>
  <si>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</si>
  <si>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</si>
  <si>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</si>
  <si>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</si>
  <si>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</si>
  <si>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</si>
  <si>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</si>
  <si>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</si>
  <si>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</si>
  <si>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</si>
  <si>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</si>
  <si>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</si>
  <si>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</si>
  <si>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</si>
  <si>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</si>
  <si>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</si>
  <si>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</si>
  <si>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</si>
  <si>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</si>
  <si>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</si>
  <si>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</si>
  <si>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</si>
  <si>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</si>
  <si>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</si>
  <si>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</si>
  <si>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</si>
  <si>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</si>
  <si>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</si>
  <si>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</si>
  <si>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</si>
  <si>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</si>
  <si>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</si>
  <si>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</si>
  <si>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</si>
  <si>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</si>
  <si>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Kompleksowa poprawa oferty kulturalnej i wzrost dostępności do kultury obiektów Muzeum Niepodległości w Warszawie poprzez rewitalizację i modernizację oddziału - Cytadeli Warszawskiej - w szczególności X Pawilonu, XI Pawilonu, Bramy Bielańskiej i dziedzińca</t>
  </si>
  <si>
    <t>Agencja Rozwoju Mazowsza S.A.</t>
  </si>
  <si>
    <t>Warszawska Przestrzeń Technologiczna - Centrum Kreatywności Targowa 56</t>
  </si>
  <si>
    <t>Warszawska Przestrzeń Technologiczna - Centrum Innowacji Filtrowa 1a</t>
  </si>
  <si>
    <t>Utworzenie Interdyscyplinarnego Centrum Innowacji w Grodzisku Mazowieckim dla rozwoju innowacyjności na Mazowszu</t>
  </si>
  <si>
    <t xml:space="preserve">1.4. Wzmocnienie instytucji otoczenia biznesu                                                                                                                               </t>
  </si>
  <si>
    <t xml:space="preserve">   1.1. Wzmocnienie sektora badawczo-rozwojowego                                                                                                                                                              </t>
  </si>
  <si>
    <t xml:space="preserve">  </t>
  </si>
  <si>
    <t>1.7. Promocja gospodarcza</t>
  </si>
  <si>
    <t>Park Innowacyjny Celestynów Unipress-budowa infrastruktury technicznej</t>
  </si>
  <si>
    <t>Mazowsze - promocja gospodarcza serca Polski</t>
  </si>
  <si>
    <t xml:space="preserve">2.1.Przeciwdziałanie wykluczeniu informacyjnemu </t>
  </si>
  <si>
    <t xml:space="preserve">2.2.Rozwój e-usług </t>
  </si>
  <si>
    <t>Modernizacja i rozbudowa sieci teleinformatycznej Urzędu m. st. Warszawy</t>
  </si>
  <si>
    <t>3.1. Infrastruktura drogowa</t>
  </si>
  <si>
    <t>3.2. Regionalny transport publiczny</t>
  </si>
  <si>
    <t>3.3. Lotniska i infrastruktura lotnicza</t>
  </si>
  <si>
    <t xml:space="preserve">4.2. Ochrona powierzchni ziemi  </t>
  </si>
  <si>
    <t>5.2. Rewitalizacja miast</t>
  </si>
  <si>
    <t xml:space="preserve">6.1.Kultura </t>
  </si>
  <si>
    <t xml:space="preserve">6.2.Turystyka </t>
  </si>
  <si>
    <t>7.1. Infrastruktura służąca ochronie zdrowia i życia</t>
  </si>
  <si>
    <t>7.2. Infrastruktura służąca edukacji</t>
  </si>
  <si>
    <t xml:space="preserve">4.1.Gospodarka wodno-ściekowa </t>
  </si>
  <si>
    <t>Uporządkowanie gospodarki ściekowej w zlewni jezior Ciechomickiego, Górskiego i Zdworskiego w gminie Łąck-etap I</t>
  </si>
  <si>
    <t>Gmina Łąck</t>
  </si>
  <si>
    <t>Budowa kanalizacji sanitarnej w gminie Mszczonów oraz rozbudowa i modernizacja oczyszczalni ścieków w miejscowości Grabce Józefpolskie</t>
  </si>
  <si>
    <t xml:space="preserve">Gmina Mszczonów </t>
  </si>
  <si>
    <t>Kompleksowa kanalizacja Miasta i Gminy – jako realizacja programu ochrony środowiska wschodniego Mazowsza</t>
  </si>
  <si>
    <t>Miasto i Gmina Łosice</t>
  </si>
  <si>
    <t>Budowa kanalizacji sanitarnej w gminie Wiskitki oraz budowa oczyszczalni ścieków w miejscowości Guzów</t>
  </si>
  <si>
    <t xml:space="preserve">Gmina Wiskitki </t>
  </si>
  <si>
    <t>Budowa kanalizacji sanitarnej w gminie Puszcza Mariańska oraz rozbudowa i modernizacja oczyszczalni ścieków w miejscowości Bartniki</t>
  </si>
  <si>
    <t xml:space="preserve">Gmina Puszcza Mariańska </t>
  </si>
  <si>
    <t>Budowa kanalizacji sanitarnej w gminie Żabia Wola oraz budowa oczyszczalni ścieków w miejscowości Żabia Wola</t>
  </si>
  <si>
    <t xml:space="preserve">Gmina Żabia Wola </t>
  </si>
  <si>
    <t>Gmina Nieporęt</t>
  </si>
  <si>
    <t>Ochrona Kampinoskiego Parku Narodowego poprzez rozbudowę oczyszczalni ścieków Mokre Łąki w Truskawiu wraz z budową kanalizacji sanitarnej i sieci wodociągowej w Gminie Izabelin</t>
  </si>
  <si>
    <t>Gmina Izabelin</t>
  </si>
  <si>
    <t>Gmina Grodzisk Mazowiecki</t>
  </si>
  <si>
    <t>53.</t>
  </si>
  <si>
    <t>54.</t>
  </si>
  <si>
    <t>55.</t>
  </si>
  <si>
    <t>56.</t>
  </si>
  <si>
    <t>57.</t>
  </si>
  <si>
    <t>Priorytety łącznie</t>
  </si>
  <si>
    <t>1.3. Kompleksowe przygotowanie terenów pod działalność gospodarczą</t>
  </si>
  <si>
    <t>Centralny Ośrodek Szkolenia Inspekcji Transportu Drogowego-Rewitalizacja obiektów WITD w Radomiu</t>
  </si>
  <si>
    <t>Mazowiecki Wojewódzki Inspektor Transportu Drogowego</t>
  </si>
  <si>
    <t xml:space="preserve">Odbudowa dróg gminnych: G5, G9, G30, G37, G38, G39, G42, G45, uszkodzonych w wyniku powodzi 2010 r. na terenie gminy Słubice </t>
  </si>
  <si>
    <t>Gmina Słubice</t>
  </si>
  <si>
    <t>4.4. Ochrona przyrody, zagrożenia, systemy monitoringu</t>
  </si>
  <si>
    <t>58.</t>
  </si>
  <si>
    <t>Zintegrowany monitoring wód i zlewni Jeziora Zegrzyńskiego</t>
  </si>
  <si>
    <t>Powiat Legionowski</t>
  </si>
  <si>
    <t>59.</t>
  </si>
  <si>
    <t>Rewitalizacja zabytkowych budynków dawnego kolegium i dawnej kolegiaty Św. Michała w Płocku</t>
  </si>
  <si>
    <t>Aparatura WCB (Weterynaryjne Centrum Badawcze)</t>
  </si>
  <si>
    <t>Rozbudowa laboratoriow i stworzenie prototypów linii doświadczalnych dla innowacyjnych technologii  przygotowanych do wdrożenia przez grupy badawcze Instytutu Wysokich Ciśnień Polskiej Akademii Nauk</t>
  </si>
  <si>
    <t>Warszawska Przestrzeń Technologiczna - Centrum Zarządzania Innowacjami i Transferem Technologii Politechniki Warszawskiej</t>
  </si>
  <si>
    <t>Szkoła Główna Gospodarstwa Wiejskiego w Warszawie</t>
  </si>
  <si>
    <t>Instytut Wysokich Ciśnień Polskiej Akademii Nauk (IWC PAN)</t>
  </si>
  <si>
    <t>Politechnika Warszawska</t>
  </si>
  <si>
    <t>E-usługi w ochronie zdrowia</t>
  </si>
  <si>
    <t>60.</t>
  </si>
  <si>
    <t>61.</t>
  </si>
  <si>
    <t>62.</t>
  </si>
  <si>
    <t>Szpital Kliniczny im. ks. Anny Mazowieckiej w Warszawie</t>
  </si>
  <si>
    <t>64.</t>
  </si>
  <si>
    <t>Uniwersytet Przyrodniczo-Humanistyczny w Siedlcach</t>
  </si>
  <si>
    <t>Budowa budynku Wydziału Humanistycznego z Pracownią Rzeźby dla Uniwersytetu Przyrodniczo-Humanistycznego w Siedlcach przy ul.Żytniej -II etap.</t>
  </si>
  <si>
    <t>Rozbudowa drogi wojewódzkiej nr 728 relacji Grójec - Nowe Miasto n/Pilicą - gr. Województwa, odcinek od km 0+500 do km 20+809</t>
  </si>
  <si>
    <t>Przebudowa drogi wojewódzkiej nr 631 relacji Nowy Dwór Maz. – Warszawa; Rozbudowa odcinka Zielonka - granica Warszawy do przekroju dwujezdniowego</t>
  </si>
  <si>
    <t>65.</t>
  </si>
  <si>
    <t>PRIORYTET IV -  Środowisko, zapobieganie zagrożeniom i energetyka</t>
  </si>
  <si>
    <t>PRIORYTET II - Przyspieszenie e - Rozwoju Mazowsza</t>
  </si>
  <si>
    <t>Budowa budynku dydaktycznego dla potrzeb Wydziału Lingwistyki Stosowanej oraz Wydziału Neofilologii Uniwersytetu Warszawskiego w rejonie ulic Lipowej - Dobrej - Wiślanej - Browarnej w Warszawie - Etap I</t>
  </si>
  <si>
    <t>Narodowe Centrum Badań Jądrowych</t>
  </si>
  <si>
    <t>66.</t>
  </si>
  <si>
    <t>67.</t>
  </si>
  <si>
    <t>Orientacyjna kwota dofinansowania  (zł)</t>
  </si>
  <si>
    <t>68.</t>
  </si>
  <si>
    <t>69.</t>
  </si>
  <si>
    <t>70.</t>
  </si>
  <si>
    <t>71.</t>
  </si>
  <si>
    <t>Przebudowa wału przeciwpowodziowego kl. II w km 23+040 - 35+000 prawobrzeżnej doliny Wisły na odcinku Bączki - Antoniówka Świerzowska gm. Maciejowice, pow. garwoliński - etap I w km 30+900 do 35+000"</t>
  </si>
  <si>
    <t>Przebudowa wału przeciwpowodziowego rzeki Wisły w km 541+400÷546+800 gm. Czosnów</t>
  </si>
  <si>
    <t>72.</t>
  </si>
  <si>
    <t>Instytut Maszyn Przepływowych im. Roberta Szewalskiego Polskiej Akademii Nauk</t>
  </si>
  <si>
    <t>73.</t>
  </si>
  <si>
    <t>74.</t>
  </si>
  <si>
    <t>75.</t>
  </si>
  <si>
    <t>Elektroniczna Platforma Wymiany i Obiegu Dokumentów Administracji Rządowej Województwa Mazowieckiego (EPWiOD)</t>
  </si>
  <si>
    <t>Mazowiecki Urząd Wojewódzki w Warszawie</t>
  </si>
  <si>
    <t>76.</t>
  </si>
  <si>
    <t>77.</t>
  </si>
  <si>
    <t>Zapobieganie wykluczeniu cyfrowemu w szkołach wiejskich</t>
  </si>
  <si>
    <t>Rozbudowa drogi wojewódzkiej nr 719 relacji Warszawa – Pruszków – Żyrardów – Kamion, na odcinku od ulicy Partyzantów do ulicy Bohaterów Warszawy w Pruszkowie</t>
  </si>
  <si>
    <t>Instytut Technologii Materiałów Elektronicznych</t>
  </si>
  <si>
    <t>Centrum Innowacyjnych Technologii Lotniczych i Kosmicznych</t>
  </si>
  <si>
    <t>Instytut Lotnictwa</t>
  </si>
  <si>
    <t>Mazowieckie Centrum Laboratoryjne Nauk Przyrodniczych UKSW źródłem zwiększenia transferu wiedzy ze świata nauki do gospodarki dzięki wzmocnieniu infrastruktury badawczo - rozwojowej</t>
  </si>
  <si>
    <t>Uniwersytet Kardynała Stefana Wyszyńskiego w Warszawie</t>
  </si>
  <si>
    <t>Kompleksowe przygotowanie trenów inwestycyjnych w mieście Siedlce przy ul. Brzeskiej włączonych do Tarnobrzeskiej Specjalnej Strefy Ekonomicznej</t>
  </si>
  <si>
    <t>Miasto Siedlce</t>
  </si>
  <si>
    <t>Dyfuzja procesów rozwojowych na terenie Północnego Mazowsza poprzez kompleksowe uzbrojenie terenów inwestycyjnych w północnej części powiatu przasnyskiego - etap 1</t>
  </si>
  <si>
    <t>Powiat Przasnyski</t>
  </si>
  <si>
    <t>Uzbrojenie Terenów Inwestycyjnych Garwolińskiej Strefy Aktywności Gospodarczej w Garwolinie – ETAP II</t>
  </si>
  <si>
    <t>Powiat Garwoliński</t>
  </si>
  <si>
    <t>Kompleksowe przygotowanie terenów pod działalność inwestycyjną w Gminie Teresin - etap II</t>
  </si>
  <si>
    <t>Gmina Teresin</t>
  </si>
  <si>
    <t>Uniwersytet Technologiczno- Humanistyczny im. K. Pułaskiego</t>
  </si>
  <si>
    <t>Regionalny Zarząd Gospodarki Wodnej w Warszawie</t>
  </si>
  <si>
    <t>Gmina Przytyk</t>
  </si>
  <si>
    <t>Przygotowanie terenów pod utworzenie Centrum Dystrybucji i Przetwórstwa Rolnego</t>
  </si>
  <si>
    <t>Droga wojewódzka nr 579 relacji Kazuń Polski - Radziejowice. Budowa zachodniej obwodnicy Grodziska Mazowieckiego</t>
  </si>
  <si>
    <t>79.</t>
  </si>
  <si>
    <t>Doposażenie Instytutu Eksploatacji Pojazdów i Maszyn Uniwersytetu Technologiczno - Humanistycznego im. K. Pułaskiego w Radomiu w aparaturę naukowo - dydaktyczną z zakresu bezpieczeństwa ruchu drogowego oraz ochrony przed skażeniami motoryzacyjnymi środowiska</t>
  </si>
  <si>
    <t>Zwiększenie atrakcyjności turystyczne Północnego Mazowsza – Budowa Oranżerii z funkcją konferencyjno – kulturalną na terenie Zabytkowego Zespołu Pałacowo – Parkowego Muzeum Romantyzmu w Opinogórze – etap II</t>
  </si>
  <si>
    <t>E-zdrowie dla Mazowsza</t>
  </si>
  <si>
    <t>80.</t>
  </si>
  <si>
    <t>81.</t>
  </si>
  <si>
    <t>82.</t>
  </si>
  <si>
    <t>Budowa sieci współpracy nauka – gospodarka</t>
  </si>
  <si>
    <t>Projekt rozwojowy stworzenia innowacyjnego centrum mikroterapii chorób nowotworowych z wykorzystaniem brachyterapii z wykorzystaniem technik radiologii interwencyjnej</t>
  </si>
  <si>
    <t>Zwiększenie potencjału rozwojowego północnej części Mazowsza poprzez promocję gospodarczą terenów inwestycyjnych Przasnyskiej Strefy Gospodarczej</t>
  </si>
  <si>
    <t>Mazowsze przyjazne dla biznesu</t>
  </si>
  <si>
    <t>Infrastruktura służąca ochronie zdrowia i życia</t>
  </si>
  <si>
    <t>7.1.</t>
  </si>
  <si>
    <t>1.2.</t>
  </si>
  <si>
    <t>Doposażenie SPZZOZ w Wyszkowie w aparaturę i sprzęt medyczny</t>
  </si>
  <si>
    <t>Zakup urządzeń medycznych do SPZZOZ w Wyszkowie</t>
  </si>
  <si>
    <t>Zakup gamma kamery dla Zakładu Medycyny Nuklearnej Międzyleskiego Szpitala Specjalistycznego w Warszawie</t>
  </si>
  <si>
    <t>Utworzenie działu endoskopii diagnostycznej i operacyjnej u dzieci w Warszawie</t>
  </si>
  <si>
    <t>Doposażenie Zakładu Diagnostyki Obrazowej w Wojewódzkim Szpitalu Zespolonym w Płocku</t>
  </si>
  <si>
    <t xml:space="preserve">Szpital Dziecięcy im. prof. dr med. Jana Bogdanowicza SPZOZ </t>
  </si>
  <si>
    <t xml:space="preserve">Jolly Med-INVEST Sp. z o.o. </t>
  </si>
  <si>
    <r>
      <t>Międzyleski Szpital Specjalistyczny w Warszawie</t>
    </r>
    <r>
      <rPr>
        <b/>
        <sz val="8"/>
        <rFont val="Arial"/>
        <family val="2"/>
        <charset val="238"/>
      </rPr>
      <t xml:space="preserve"> </t>
    </r>
  </si>
  <si>
    <t>Poprawa jakości świadczonych usług medycznych w Mazowieckim Szpitalu Specjalistycznym im. dr Józefa Psarskiego w Ostrołęce poprzez zakup specjalistycznego wyposażenia medycznego</t>
  </si>
  <si>
    <t xml:space="preserve">Mazowiecki Szpital Specjalistyczny im. dr Józefa Psarskiego w Ostrołęce </t>
  </si>
  <si>
    <t>83.</t>
  </si>
  <si>
    <t>Dokończenie budowy ochronnego systemu kanalizacyjnego Zalewu Zegrzyńskiego na terenach Gmin Nieporęt i Serock - wchodzących w skład Aglomeracji Serock, w celu przeciwdziałania degradacji krajobrazu i środowiska przyrodniczego na Mazowszu</t>
  </si>
  <si>
    <t>Modernizacja z elementami przebudowy zabytkowego budynku Teatru Polskiego im. Arnolda Szyfmana w Warszawie</t>
  </si>
  <si>
    <t>84.</t>
  </si>
  <si>
    <t>Teatr Polski im. Arnolda Szyfmanaw Warszawie</t>
  </si>
  <si>
    <t>85.</t>
  </si>
  <si>
    <t>86.</t>
  </si>
  <si>
    <t>87.</t>
  </si>
  <si>
    <t>Kompleksowe uzbrojenie obszarów inwestycyjnych gminy Grodzisk Mazowiecki w tym terenu przeznaczonego pod utworzenie Interdyscyplinarnego Centrum Innowacji dla rozwoju innowacyjności i przedsiębiorczości na Mazowszu</t>
  </si>
  <si>
    <t>88.</t>
  </si>
  <si>
    <t>Zakup innowacyjnego sprzętu dla Mazowieckiego Szpitala Bródnowskiego Sp. Z.o.o.</t>
  </si>
  <si>
    <t>Przebudowa i wyposażenie Oddziału Chorób Płuc i Gruźlicy w Wojewódzkim Szpitalu Zespolonym w Płocku</t>
  </si>
  <si>
    <t>Budowa obiektu dla nowej lokalizacji Bloku Operacyjnego, Oddziału Pooperacyjnego i Oddziału Intensywnej Terapii</t>
  </si>
  <si>
    <t>Poprawa jakości świadczonych usług medycznych i zwiększenie możliwości diagnostycznych w Mazowieckim Szpitalu Specjalistycznym im. dr Józefa Psarskiego w Ostrołęce poprzez zakup aparatu RTG do koronarografii wraz z montażem i adaptacją pomieszczeń</t>
  </si>
  <si>
    <t>Innowacyjny projekt budowy centralnego zautomatyzowanego systemu magazynowania składników krwi w RCKiK w Warszawie</t>
  </si>
  <si>
    <t>Doskonalenie technik operacyjnych w Wojewódzkim Szpitalu Zespolonym w Płocku</t>
  </si>
  <si>
    <t>Budowa obiektu przeznaczonego na stworzenie Centrum Dializacyjnego w Wołominie</t>
  </si>
  <si>
    <t>Budowa mazowieckiej platformy teleradiologii poprzez modernizację sprzętową i teleinformatyczną pracowni radiologicznych w czterech szpitalach Samorządu Województwa Mazowieckiego</t>
  </si>
  <si>
    <t>"Automatyczne apteki oddziałowe" - innowacyjna automatyzacja farmakoterapii i dystrybucji leków w Szpitalu Wolskim w celu poprawy bezpieczeństwa pacjentów oraz bezpieczeństwa magazynowego szpitala</t>
  </si>
  <si>
    <t xml:space="preserve">Remont i modernizacja trzykondygnacyjnego pawilonu Szpitala Powiatowego w Wyszkowie, mieszczącego Oddziały Kardiologii i chorób Wewnętrznych wraz z pomieszczeniami pomocniczymi </t>
  </si>
  <si>
    <t>Zakup aparatu USG dla Międzyleskiego Szpitala Specjalistycznego w Warszawie</t>
  </si>
  <si>
    <t>Wzrost jakości i dostępności usług medycznych świadczonych przez SPZOZ w Siedlcach poprzez przebudowę, modernizację i wyposażenie Centralnej Sterylizatorni i Bloku Operacyjnego</t>
  </si>
  <si>
    <t>Modernizacja pomieszczeń budynku "D" pod potrzeby funkcjonowania Przychodni Specjalistycznych wraz z zakupem wyposażenia</t>
  </si>
  <si>
    <t xml:space="preserve">Szpital Dziecięcy im. prof. dr. med. Jana Bogdanowicza Samodzielny Publiczny Zakład Opieki Zdrowotnej </t>
  </si>
  <si>
    <t xml:space="preserve">Mazowiecki Szpital Specjalistyczny im. dr. Józefa Psarskiego w Ostrołęce </t>
  </si>
  <si>
    <t>Regionalne Centrum Krwiodawstwa i Krwiolecznictwa w Warszawie</t>
  </si>
  <si>
    <t xml:space="preserve">Samodzielny Zespół Publicznych Zakładów Opieki Zdrowotnej Szpital Powiatowy w Wołominie </t>
  </si>
  <si>
    <t>SPZZOZ w Wyszkowie</t>
  </si>
  <si>
    <t>Międzyleski Szpital Specjalistyczny w Warszawie</t>
  </si>
  <si>
    <t xml:space="preserve">Samodzielny Publiczny Zakład Opieki Zdrowotnej w Siedlcach </t>
  </si>
  <si>
    <t>89.</t>
  </si>
  <si>
    <t>Komenda Wojewódzka Policji z siedzibą w Radomiu</t>
  </si>
  <si>
    <t>Komenda Wojewódzka Państwowej Straży Pożarnej w Warszawie</t>
  </si>
  <si>
    <t xml:space="preserve">Wojewódzki Szpital Zespolony w Płocku </t>
  </si>
  <si>
    <r>
      <t>Samodzielny Publiczny Zespół Zakładów Opieki Zdrowotnej w Wyszkowie</t>
    </r>
    <r>
      <rPr>
        <b/>
        <sz val="8"/>
        <rFont val="Arial"/>
        <family val="2"/>
        <charset val="238"/>
      </rPr>
      <t xml:space="preserve"> </t>
    </r>
  </si>
  <si>
    <t xml:space="preserve">Samodzielny Publiczny Zespół Zakładów Opieki Zdrowotnej w Wyszkowie </t>
  </si>
  <si>
    <t>Mazowiecki Szpital Bródnowski w Warszawie Sp. Z o.o.</t>
  </si>
  <si>
    <t>Mazowiecki Szpital Wojewódzki w Warszawie Sp. z o.o.</t>
  </si>
  <si>
    <t>Wojewódzki Szpital Zespolony w Płocku</t>
  </si>
  <si>
    <t>Muzeum Romantyzmu w Opinogórze</t>
  </si>
  <si>
    <t>Muzeum Wsi Radomskiej w Radomiu</t>
  </si>
  <si>
    <t>Muzeum Wsi Mazowieckiej w Sierpcu</t>
  </si>
  <si>
    <t>Muzeum Niepodległości w Warszawie</t>
  </si>
  <si>
    <t>Parafia pw. Św. Krzyża w Warszawie</t>
  </si>
  <si>
    <t>Uzdrowisko Konstancin Zdrój Sp. S.A.</t>
  </si>
  <si>
    <t>Szpital Dziecięcy im. prof. dr med. Jana Bogdanowicza SPZOZ</t>
  </si>
  <si>
    <t>Szpital Wolski im. dr Anny Gostyńskiej</t>
  </si>
  <si>
    <t xml:space="preserve"> Mazowiecki Szpital Specjalistyczny im. dr Józefa Psarskiego w Ostrołęce </t>
  </si>
  <si>
    <t>Zakup sprzętu medycznego dla Oddziału Okulistyki wraz z adaptacją pomieszczeń</t>
  </si>
  <si>
    <t>Centrum grafenu i innowacyjnych nanotechnologii - etap I</t>
  </si>
  <si>
    <t>Gmina Miasto Płock</t>
  </si>
  <si>
    <t>90.</t>
  </si>
  <si>
    <t>91.</t>
  </si>
  <si>
    <t xml:space="preserve">Poprawa jakości świadczonych usług medycznych poprzez wdrożenie innowacyjnego systemu dystrybucji leków i zwiększenie bezpieczeństwa przygotowywania leków cytotoksycznych w Mazowieckim Szpitalu Specjalistycznym im. dr Józefa Psarskiego w Ostrołęce
</t>
  </si>
  <si>
    <t>Budowa i przebudowa infrastruktury drogowej w ciągach dróg wojewódzkich nr 559 i 562 w Płocku wraz z niezbędną infrastrukturą</t>
  </si>
  <si>
    <t>Budowa łącznika pomiędzy Rondem Wojska Polskiego, a węzłem obwodnicy północno-zachodniej „Bielska” wraz z budową węzła „Boryszewo” na połączeniu trasy z ul. Otolińską na terenie Gminy Miasto Płock – Etap I</t>
  </si>
  <si>
    <t>Przebudowa drogi wojewódzkiej nr 698 - ul. Janowskiej w Siedlcach</t>
  </si>
  <si>
    <t>Budowa nowego przebiegu drogi wojewódzkiej nr 627 relacji Ostrołęka - Małkinia - Kosów Lacki - Sokołów Podlaski, na odcinku o długości ok. 15 km od m. Treblinka do m. Kosów Lacki</t>
  </si>
  <si>
    <t>Budowa nowego przebiegu drogi wojewódzkiej nr 728 w Nowym Mieście nad Pilicą, odcinek od drogi wojewódzkiej nr 707 (ul. Kolejowa) do drogi wojewódzkiej nr 728 (ul. Tomaszowska)</t>
  </si>
  <si>
    <t>Rozbudowa drogi wojewódzkiej nr 727 na odcinku od km 0+000 do km 10+182,50</t>
  </si>
  <si>
    <t>Miasto Nowy Dwór Mazowiecki</t>
  </si>
  <si>
    <t xml:space="preserve">Wsparcie systemu ratowniczo-gaśniczego na terenie województwa mazowieckiego poprzez zakup specjalistycznego sprzętu w zakresie zapobiegania i ograniczania skutków zagrożeń naturalnych oraz przeciwdziałania poważnym awariom </t>
  </si>
  <si>
    <t>Remont zabytkowej siedziby instytucji kultury - Książnicy Płockiej</t>
  </si>
  <si>
    <t>Mazowieckie Centrum Kultury Medialnej</t>
  </si>
  <si>
    <t>Zmiana sposobu użytkowania budynku dawnej elektrociepłowni na Mazowieckie Centrum Sztuki Współczesnej "ELEKTROWNIA" w Radomiu</t>
  </si>
  <si>
    <t>Rewaloryzacja zabytkowego Parku Miejskiego "Aleksandria" w Siedlcach</t>
  </si>
  <si>
    <t xml:space="preserve">Książnica Płocka im. Wł. Broniewskiego </t>
  </si>
  <si>
    <t>Fundacja edukacji i sztuki filmowej Macieja Ślesickiego i Bogusława Lindy Laterna Magica</t>
  </si>
  <si>
    <t>Mazowieckie Centrum Sztuki Współczesnej "ELEKTROWNIA"</t>
  </si>
  <si>
    <t>Muzeum Pałacu Króla Jana III  w Wilanowie</t>
  </si>
  <si>
    <t xml:space="preserve">Wzrost innowacyjności  konkurencyjności gospodarki regionu poprzez utworzenie Mazowieckiego Parku Naukowo-Technologicznego Poświętne w Płońsku (MPN-T) </t>
  </si>
  <si>
    <t>63.</t>
  </si>
  <si>
    <t>78.</t>
  </si>
  <si>
    <t>Mazowiecki Ośrodek Doradztwa Rolniczego z siedzibą w Warszawie</t>
  </si>
  <si>
    <t>92.</t>
  </si>
  <si>
    <t>93.</t>
  </si>
  <si>
    <t>94.</t>
  </si>
  <si>
    <t xml:space="preserve"> Przebudowa ul. Warszawskiej (drogi wojewódzkiej nr 631) oraz budowa i przebudowa ul. Modlińskiej w Nowym Dworze Mazowieckim od skrzyżowania z drogą krajową 85 do skrzyżowania z ul. Paderewskiego</t>
  </si>
  <si>
    <t>Remont zapór bocznych jeziora zegrzyńskiego Kania-Popowo</t>
  </si>
  <si>
    <t>Udrożnienie ujściowego odcinka rzeki Bug od ujścia do rz. Narew do km 5+000 - etap I</t>
  </si>
  <si>
    <t xml:space="preserve">Załącznik nr 1 do Uchwały Zarządu Wojwództwa Mazowieckiego Nr 944/359/14  z dnia 1 lipca 2014 r.            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</si>
</sst>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name val="Czcionka tekstu podstawowego"/>
      <charset val="238"/>
    </font>
    <font>
      <sz val="8"/>
      <name val="Czcionka tekstu podstawowego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Czcionka tekstu podstawowego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2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3">
    <xf numFmtId="0" fontId="0" fillId="0" borderId="0" xfId="0"/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Protection="1"/>
    <xf numFmtId="0" fontId="4" fillId="0" borderId="0" xfId="0" applyFont="1" applyAlignment="1" applyProtection="1">
      <alignment horizontal="left" wrapText="1"/>
    </xf>
    <xf numFmtId="0" fontId="5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/>
    <xf numFmtId="0" fontId="6" fillId="0" borderId="5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  <xf numFmtId="0" fontId="1" fillId="0" borderId="0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center" vertical="top" wrapText="1"/>
    </xf>
    <xf numFmtId="4" fontId="1" fillId="0" borderId="0" xfId="0" applyNumberFormat="1" applyFont="1" applyProtection="1"/>
    <xf numFmtId="4" fontId="5" fillId="0" borderId="0" xfId="0" applyNumberFormat="1" applyFont="1" applyBorder="1" applyAlignment="1" applyProtection="1">
      <alignment horizontal="left" vertical="center"/>
    </xf>
    <xf numFmtId="4" fontId="6" fillId="0" borderId="2" xfId="0" applyNumberFormat="1" applyFont="1" applyBorder="1" applyAlignment="1" applyProtection="1">
      <alignment horizontal="left" vertical="center"/>
    </xf>
    <xf numFmtId="4" fontId="1" fillId="0" borderId="0" xfId="0" applyNumberFormat="1" applyFont="1" applyBorder="1"/>
    <xf numFmtId="4" fontId="6" fillId="0" borderId="0" xfId="0" applyNumberFormat="1" applyFont="1" applyBorder="1" applyAlignment="1" applyProtection="1">
      <alignment horizontal="center" vertical="top" wrapText="1"/>
    </xf>
    <xf numFmtId="4" fontId="1" fillId="0" borderId="0" xfId="0" applyNumberFormat="1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1" fillId="0" borderId="0" xfId="0" applyNumberFormat="1" applyFont="1"/>
    <xf numFmtId="4" fontId="6" fillId="0" borderId="0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top" wrapText="1"/>
    </xf>
    <xf numFmtId="0" fontId="3" fillId="0" borderId="0" xfId="0" applyFont="1"/>
    <xf numFmtId="0" fontId="3" fillId="0" borderId="4" xfId="0" applyFont="1" applyBorder="1"/>
    <xf numFmtId="0" fontId="3" fillId="0" borderId="1" xfId="0" applyFont="1" applyBorder="1"/>
    <xf numFmtId="0" fontId="3" fillId="0" borderId="0" xfId="0" applyFont="1" applyBorder="1"/>
    <xf numFmtId="3" fontId="6" fillId="0" borderId="0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4" fontId="6" fillId="0" borderId="1" xfId="0" applyNumberFormat="1" applyFont="1" applyBorder="1" applyAlignment="1" applyProtection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center" wrapText="1" readingOrder="1"/>
    </xf>
    <xf numFmtId="0" fontId="1" fillId="0" borderId="6" xfId="0" applyFont="1" applyFill="1" applyBorder="1" applyAlignment="1">
      <alignment horizontal="left" vertical="center" wrapText="1" readingOrder="1"/>
    </xf>
    <xf numFmtId="0" fontId="10" fillId="4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 readingOrder="1"/>
    </xf>
    <xf numFmtId="0" fontId="1" fillId="2" borderId="1" xfId="0" applyFont="1" applyFill="1" applyBorder="1" applyAlignment="1">
      <alignment horizontal="left" vertical="center" wrapText="1" readingOrder="1"/>
    </xf>
    <xf numFmtId="3" fontId="1" fillId="2" borderId="4" xfId="0" applyNumberFormat="1" applyFont="1" applyFill="1" applyBorder="1" applyAlignment="1">
      <alignment horizontal="center" vertical="top" wrapText="1" readingOrder="1"/>
    </xf>
    <xf numFmtId="3" fontId="1" fillId="2" borderId="4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 readingOrder="1"/>
    </xf>
    <xf numFmtId="0" fontId="1" fillId="0" borderId="1" xfId="0" applyFont="1" applyBorder="1"/>
    <xf numFmtId="0" fontId="10" fillId="4" borderId="5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4" fontId="11" fillId="0" borderId="0" xfId="0" applyNumberFormat="1" applyFont="1"/>
    <xf numFmtId="0" fontId="1" fillId="0" borderId="1" xfId="0" applyFont="1" applyFill="1" applyBorder="1" applyAlignment="1">
      <alignment horizontal="left" vertical="center" wrapText="1" readingOrder="1"/>
    </xf>
    <xf numFmtId="3" fontId="1" fillId="0" borderId="7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8" fillId="3" borderId="8" xfId="0" applyFont="1" applyFill="1" applyBorder="1" applyAlignment="1">
      <alignment horizontal="left" vertical="center" wrapText="1" readingOrder="1"/>
    </xf>
    <xf numFmtId="3" fontId="1" fillId="0" borderId="6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 vertical="top" wrapText="1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left" vertical="center" wrapText="1" readingOrder="1"/>
    </xf>
    <xf numFmtId="0" fontId="1" fillId="0" borderId="4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horizontal="right" wrapText="1"/>
    </xf>
    <xf numFmtId="0" fontId="1" fillId="0" borderId="12" xfId="0" applyFont="1" applyBorder="1" applyAlignment="1">
      <alignment horizontal="center" vertical="center" wrapText="1"/>
    </xf>
    <xf numFmtId="0" fontId="3" fillId="0" borderId="8" xfId="0" applyFont="1" applyBorder="1"/>
    <xf numFmtId="0" fontId="6" fillId="0" borderId="13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top"/>
    </xf>
    <xf numFmtId="3" fontId="1" fillId="0" borderId="14" xfId="0" applyNumberFormat="1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0" fillId="4" borderId="7" xfId="0" applyFont="1" applyFill="1" applyBorder="1" applyAlignment="1">
      <alignment horizontal="left" vertical="center" wrapText="1"/>
    </xf>
    <xf numFmtId="3" fontId="1" fillId="2" borderId="12" xfId="0" applyNumberFormat="1" applyFont="1" applyFill="1" applyBorder="1" applyAlignment="1">
      <alignment horizontal="center" vertical="top" wrapText="1" readingOrder="1"/>
    </xf>
    <xf numFmtId="0" fontId="1" fillId="0" borderId="1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3" fontId="6" fillId="0" borderId="7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3" fontId="6" fillId="0" borderId="15" xfId="0" applyNumberFormat="1" applyFont="1" applyBorder="1" applyAlignment="1">
      <alignment horizontal="center" vertical="top" wrapText="1"/>
    </xf>
    <xf numFmtId="3" fontId="6" fillId="0" borderId="10" xfId="0" applyNumberFormat="1" applyFont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3" fontId="1" fillId="0" borderId="7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 wrapText="1"/>
    </xf>
    <xf numFmtId="3" fontId="14" fillId="0" borderId="0" xfId="0" applyNumberFormat="1" applyFont="1" applyAlignment="1">
      <alignment horizontal="center" vertical="top"/>
    </xf>
    <xf numFmtId="0" fontId="8" fillId="3" borderId="5" xfId="0" applyFont="1" applyFill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3" fontId="6" fillId="0" borderId="16" xfId="0" applyNumberFormat="1" applyFont="1" applyBorder="1" applyAlignment="1">
      <alignment horizontal="center" vertical="top" wrapText="1"/>
    </xf>
    <xf numFmtId="3" fontId="6" fillId="0" borderId="17" xfId="0" applyNumberFormat="1" applyFont="1" applyBorder="1" applyAlignment="1">
      <alignment horizontal="center" vertical="top" wrapText="1"/>
    </xf>
    <xf numFmtId="0" fontId="8" fillId="3" borderId="4" xfId="0" applyFont="1" applyFill="1" applyBorder="1" applyAlignment="1">
      <alignment horizontal="left" vertical="center" wrapText="1" readingOrder="1"/>
    </xf>
    <xf numFmtId="0" fontId="8" fillId="3" borderId="5" xfId="0" applyFont="1" applyFill="1" applyBorder="1" applyAlignment="1">
      <alignment horizontal="left" vertical="center" wrapText="1" readingOrder="1"/>
    </xf>
    <xf numFmtId="0" fontId="3" fillId="0" borderId="5" xfId="0" applyFont="1" applyBorder="1" applyAlignment="1"/>
    <xf numFmtId="0" fontId="6" fillId="5" borderId="4" xfId="0" applyFont="1" applyFill="1" applyBorder="1" applyAlignment="1"/>
    <xf numFmtId="0" fontId="2" fillId="5" borderId="5" xfId="0" applyFont="1" applyFill="1" applyBorder="1" applyAlignment="1"/>
    <xf numFmtId="0" fontId="3" fillId="5" borderId="5" xfId="0" applyFont="1" applyFill="1" applyBorder="1" applyAlignment="1"/>
    <xf numFmtId="0" fontId="3" fillId="5" borderId="3" xfId="0" applyFont="1" applyFill="1" applyBorder="1" applyAlignment="1"/>
    <xf numFmtId="0" fontId="9" fillId="6" borderId="4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>
      <alignment vertical="center" wrapText="1"/>
    </xf>
    <xf numFmtId="0" fontId="6" fillId="5" borderId="5" xfId="0" applyFont="1" applyFill="1" applyBorder="1" applyAlignment="1"/>
    <xf numFmtId="0" fontId="6" fillId="5" borderId="3" xfId="0" applyFont="1" applyFill="1" applyBorder="1" applyAlignment="1"/>
    <xf numFmtId="0" fontId="6" fillId="5" borderId="5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 readingOrder="1"/>
    </xf>
    <xf numFmtId="0" fontId="8" fillId="3" borderId="4" xfId="0" applyFont="1" applyFill="1" applyBorder="1" applyAlignment="1"/>
    <xf numFmtId="0" fontId="12" fillId="3" borderId="5" xfId="0" applyFont="1" applyFill="1" applyBorder="1" applyAlignment="1"/>
  </cellXfs>
  <cellStyles count="2">
    <cellStyle name="Normalny" xfId="0" builtinId="0"/>
    <cellStyle name="Normalny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3"/>
  <sheetViews>
    <sheetView tabSelected="1" view="pageBreakPreview" zoomScaleNormal="100" zoomScaleSheetLayoutView="100" workbookViewId="0">
      <selection activeCell="E1" sqref="E1"/>
    </sheetView>
  </sheetViews>
  <sheetFormatPr defaultRowHeight="11.25"/>
  <cols>
    <col min="1" max="1" width="3.7109375" style="2" customWidth="1"/>
    <col min="2" max="2" width="86.85546875" style="2" customWidth="1"/>
    <col min="3" max="3" width="12.28515625" style="32" customWidth="1"/>
    <col min="4" max="4" width="15.7109375" style="32" customWidth="1"/>
    <col min="5" max="5" width="24.5703125" style="2" customWidth="1"/>
    <col min="6" max="6" width="15" style="2" customWidth="1"/>
    <col min="7" max="7" width="15.140625" style="2" customWidth="1"/>
    <col min="8" max="16384" width="9.140625" style="2"/>
  </cols>
  <sheetData>
    <row r="1" spans="1:5" s="3" customFormat="1" ht="45">
      <c r="B1" s="98"/>
      <c r="C1" s="24"/>
      <c r="D1" s="24"/>
      <c r="E1" s="4" t="s">
        <v>356</v>
      </c>
    </row>
    <row r="2" spans="1:5" s="3" customFormat="1" ht="15.75">
      <c r="B2" s="5" t="s">
        <v>32</v>
      </c>
      <c r="C2" s="25"/>
      <c r="D2" s="25"/>
      <c r="E2" s="5"/>
    </row>
    <row r="3" spans="1:5" s="3" customFormat="1">
      <c r="B3" s="6"/>
      <c r="C3" s="26"/>
      <c r="D3" s="26"/>
      <c r="E3" s="6"/>
    </row>
    <row r="4" spans="1:5" s="3" customFormat="1" ht="45">
      <c r="A4" s="7" t="s">
        <v>24</v>
      </c>
      <c r="B4" s="7" t="s">
        <v>1</v>
      </c>
      <c r="C4" s="42" t="s">
        <v>16</v>
      </c>
      <c r="D4" s="42" t="s">
        <v>216</v>
      </c>
      <c r="E4" s="7" t="s">
        <v>28</v>
      </c>
    </row>
    <row r="5" spans="1:5" s="8" customFormat="1" ht="12.75">
      <c r="A5" s="135" t="s">
        <v>17</v>
      </c>
      <c r="B5" s="136"/>
      <c r="C5" s="136"/>
      <c r="D5" s="136"/>
      <c r="E5" s="137"/>
    </row>
    <row r="6" spans="1:5" s="8" customFormat="1" ht="12.75">
      <c r="A6" s="140" t="s">
        <v>142</v>
      </c>
      <c r="B6" s="141"/>
      <c r="C6" s="122"/>
      <c r="D6" s="122"/>
      <c r="E6" s="46"/>
    </row>
    <row r="7" spans="1:5" ht="33.75" customHeight="1">
      <c r="A7" s="9" t="s">
        <v>84</v>
      </c>
      <c r="B7" s="18" t="s">
        <v>45</v>
      </c>
      <c r="C7" s="1">
        <v>12223850</v>
      </c>
      <c r="D7" s="1">
        <v>10372453</v>
      </c>
      <c r="E7" s="1" t="s">
        <v>247</v>
      </c>
    </row>
    <row r="8" spans="1:5" ht="22.5">
      <c r="A8" s="9" t="s">
        <v>85</v>
      </c>
      <c r="B8" s="18" t="s">
        <v>78</v>
      </c>
      <c r="C8" s="1">
        <v>39675525</v>
      </c>
      <c r="D8" s="1">
        <v>33675466</v>
      </c>
      <c r="E8" s="1" t="s">
        <v>213</v>
      </c>
    </row>
    <row r="9" spans="1:5" ht="33.75">
      <c r="A9" s="9" t="s">
        <v>86</v>
      </c>
      <c r="B9" s="18" t="s">
        <v>76</v>
      </c>
      <c r="C9" s="1">
        <v>91261349</v>
      </c>
      <c r="D9" s="1">
        <v>75832687</v>
      </c>
      <c r="E9" s="1" t="s">
        <v>224</v>
      </c>
    </row>
    <row r="10" spans="1:5" ht="22.5">
      <c r="A10" s="9" t="s">
        <v>87</v>
      </c>
      <c r="B10" s="18" t="s">
        <v>193</v>
      </c>
      <c r="C10" s="1">
        <v>12738502</v>
      </c>
      <c r="D10" s="1">
        <v>10266942</v>
      </c>
      <c r="E10" s="1" t="s">
        <v>196</v>
      </c>
    </row>
    <row r="11" spans="1:5" ht="22.5">
      <c r="A11" s="9" t="s">
        <v>88</v>
      </c>
      <c r="B11" s="18" t="s">
        <v>194</v>
      </c>
      <c r="C11" s="1">
        <v>37446445</v>
      </c>
      <c r="D11" s="1">
        <v>26732500</v>
      </c>
      <c r="E11" s="1" t="s">
        <v>197</v>
      </c>
    </row>
    <row r="12" spans="1:5" ht="22.5">
      <c r="A12" s="9" t="s">
        <v>89</v>
      </c>
      <c r="B12" s="18" t="s">
        <v>195</v>
      </c>
      <c r="C12" s="1">
        <v>74734253</v>
      </c>
      <c r="D12" s="1">
        <v>59500000</v>
      </c>
      <c r="E12" s="1" t="s">
        <v>198</v>
      </c>
    </row>
    <row r="13" spans="1:5" ht="38.25" customHeight="1">
      <c r="A13" s="9" t="s">
        <v>90</v>
      </c>
      <c r="B13" s="18" t="s">
        <v>253</v>
      </c>
      <c r="C13" s="1">
        <v>7648407</v>
      </c>
      <c r="D13" s="1">
        <v>6492593</v>
      </c>
      <c r="E13" s="1" t="s">
        <v>247</v>
      </c>
    </row>
    <row r="14" spans="1:5" s="3" customFormat="1">
      <c r="A14" s="9" t="s">
        <v>91</v>
      </c>
      <c r="B14" s="48" t="s">
        <v>235</v>
      </c>
      <c r="C14" s="51">
        <v>48333486</v>
      </c>
      <c r="D14" s="51">
        <v>18106970</v>
      </c>
      <c r="E14" s="1" t="s">
        <v>236</v>
      </c>
    </row>
    <row r="15" spans="1:5" s="3" customFormat="1" ht="22.5">
      <c r="A15" s="9" t="s">
        <v>92</v>
      </c>
      <c r="B15" s="104" t="s">
        <v>237</v>
      </c>
      <c r="C15" s="121">
        <v>58824018</v>
      </c>
      <c r="D15" s="105">
        <v>27872560</v>
      </c>
      <c r="E15" s="1" t="s">
        <v>238</v>
      </c>
    </row>
    <row r="16" spans="1:5" s="3" customFormat="1" ht="22.5">
      <c r="A16" s="9" t="s">
        <v>93</v>
      </c>
      <c r="B16" s="10" t="s">
        <v>325</v>
      </c>
      <c r="C16" s="51">
        <v>42500000</v>
      </c>
      <c r="D16" s="51">
        <v>36125000</v>
      </c>
      <c r="E16" s="1" t="s">
        <v>234</v>
      </c>
    </row>
    <row r="17" spans="1:5">
      <c r="A17" s="11"/>
      <c r="B17" s="12" t="s">
        <v>31</v>
      </c>
      <c r="C17" s="35">
        <f>SUM(C7:C16)</f>
        <v>425385835</v>
      </c>
      <c r="D17" s="35">
        <f>SUM(D7:D16)</f>
        <v>304977171</v>
      </c>
      <c r="E17" s="13"/>
    </row>
    <row r="18" spans="1:5">
      <c r="A18" s="133" t="s">
        <v>182</v>
      </c>
      <c r="B18" s="134"/>
      <c r="C18" s="122"/>
      <c r="D18" s="122" t="s">
        <v>143</v>
      </c>
      <c r="E18" s="46"/>
    </row>
    <row r="19" spans="1:5">
      <c r="A19" s="9" t="s">
        <v>94</v>
      </c>
      <c r="B19" s="18" t="s">
        <v>58</v>
      </c>
      <c r="C19" s="1">
        <v>8274107</v>
      </c>
      <c r="D19" s="1">
        <v>6715049</v>
      </c>
      <c r="E19" s="1" t="s">
        <v>7</v>
      </c>
    </row>
    <row r="20" spans="1:5">
      <c r="A20" s="9" t="s">
        <v>95</v>
      </c>
      <c r="B20" s="47" t="s">
        <v>138</v>
      </c>
      <c r="C20" s="1">
        <v>29998827</v>
      </c>
      <c r="D20" s="1">
        <v>25473793</v>
      </c>
      <c r="E20" s="1" t="s">
        <v>7</v>
      </c>
    </row>
    <row r="21" spans="1:5" ht="22.5">
      <c r="A21" s="9" t="s">
        <v>96</v>
      </c>
      <c r="B21" s="63" t="s">
        <v>241</v>
      </c>
      <c r="C21" s="51">
        <v>35620375</v>
      </c>
      <c r="D21" s="51">
        <v>29894820</v>
      </c>
      <c r="E21" s="1" t="s">
        <v>242</v>
      </c>
    </row>
    <row r="22" spans="1:5" ht="22.5">
      <c r="A22" s="9" t="s">
        <v>97</v>
      </c>
      <c r="B22" s="58" t="s">
        <v>239</v>
      </c>
      <c r="C22" s="51">
        <v>6054014</v>
      </c>
      <c r="D22" s="51">
        <v>4704374</v>
      </c>
      <c r="E22" s="1" t="s">
        <v>240</v>
      </c>
    </row>
    <row r="23" spans="1:5">
      <c r="A23" s="9" t="s">
        <v>98</v>
      </c>
      <c r="B23" s="58" t="s">
        <v>243</v>
      </c>
      <c r="C23" s="52">
        <v>16000000</v>
      </c>
      <c r="D23" s="52">
        <v>13600000</v>
      </c>
      <c r="E23" s="1" t="s">
        <v>244</v>
      </c>
    </row>
    <row r="24" spans="1:5">
      <c r="A24" s="9" t="s">
        <v>99</v>
      </c>
      <c r="B24" s="63" t="s">
        <v>245</v>
      </c>
      <c r="C24" s="52">
        <v>19179475</v>
      </c>
      <c r="D24" s="52">
        <v>16302553</v>
      </c>
      <c r="E24" s="1" t="s">
        <v>246</v>
      </c>
    </row>
    <row r="25" spans="1:5">
      <c r="A25" s="9" t="s">
        <v>100</v>
      </c>
      <c r="B25" s="58" t="s">
        <v>250</v>
      </c>
      <c r="C25" s="115">
        <v>10330472</v>
      </c>
      <c r="D25" s="115">
        <v>8780902</v>
      </c>
      <c r="E25" s="1" t="s">
        <v>249</v>
      </c>
    </row>
    <row r="26" spans="1:5">
      <c r="A26" s="11"/>
      <c r="B26" s="12" t="s">
        <v>31</v>
      </c>
      <c r="C26" s="34">
        <f>SUM(C19:C25)</f>
        <v>125457270</v>
      </c>
      <c r="D26" s="35">
        <f>SUM(D19:D25)</f>
        <v>105471491</v>
      </c>
      <c r="E26" s="13"/>
    </row>
    <row r="27" spans="1:5" ht="12.75">
      <c r="A27" s="126" t="s">
        <v>141</v>
      </c>
      <c r="B27" s="128"/>
      <c r="C27" s="122"/>
      <c r="D27" s="122"/>
      <c r="E27" s="46"/>
    </row>
    <row r="28" spans="1:5" s="8" customFormat="1" ht="22.5">
      <c r="A28" s="9" t="s">
        <v>101</v>
      </c>
      <c r="B28" s="10" t="s">
        <v>80</v>
      </c>
      <c r="C28" s="59">
        <v>118134256</v>
      </c>
      <c r="D28" s="59">
        <v>37109644</v>
      </c>
      <c r="E28" s="45" t="s">
        <v>5</v>
      </c>
    </row>
    <row r="29" spans="1:5" ht="22.5">
      <c r="A29" s="9" t="s">
        <v>102</v>
      </c>
      <c r="B29" s="18" t="s">
        <v>79</v>
      </c>
      <c r="C29" s="1">
        <v>50000000</v>
      </c>
      <c r="D29" s="1">
        <v>42499337</v>
      </c>
      <c r="E29" s="1" t="s">
        <v>213</v>
      </c>
    </row>
    <row r="30" spans="1:5" ht="22.5">
      <c r="A30" s="9" t="s">
        <v>103</v>
      </c>
      <c r="B30" s="53" t="s">
        <v>145</v>
      </c>
      <c r="C30" s="60">
        <v>11960693</v>
      </c>
      <c r="D30" s="60">
        <v>8534500</v>
      </c>
      <c r="E30" s="45" t="s">
        <v>197</v>
      </c>
    </row>
    <row r="31" spans="1:5">
      <c r="A31" s="11"/>
      <c r="B31" s="12" t="s">
        <v>31</v>
      </c>
      <c r="C31" s="34">
        <f>SUM(C28:C30)</f>
        <v>180094949</v>
      </c>
      <c r="D31" s="35">
        <f>SUM(D28:D30)</f>
        <v>88143481</v>
      </c>
      <c r="E31" s="13"/>
    </row>
    <row r="32" spans="1:5" ht="12.75">
      <c r="A32" s="126" t="s">
        <v>144</v>
      </c>
      <c r="B32" s="128"/>
      <c r="C32" s="122"/>
      <c r="D32" s="122"/>
      <c r="E32" s="46"/>
    </row>
    <row r="33" spans="1:7" ht="22.5">
      <c r="A33" s="9" t="s">
        <v>104</v>
      </c>
      <c r="B33" s="10" t="s">
        <v>14</v>
      </c>
      <c r="C33" s="1">
        <v>180000000</v>
      </c>
      <c r="D33" s="1">
        <v>153000000</v>
      </c>
      <c r="E33" s="1" t="s">
        <v>27</v>
      </c>
    </row>
    <row r="34" spans="1:7" ht="22.5">
      <c r="A34" s="9" t="s">
        <v>105</v>
      </c>
      <c r="B34" s="10" t="s">
        <v>146</v>
      </c>
      <c r="C34" s="1">
        <v>26052052</v>
      </c>
      <c r="D34" s="1">
        <v>25390583</v>
      </c>
      <c r="E34" s="1" t="s">
        <v>27</v>
      </c>
    </row>
    <row r="35" spans="1:7" ht="22.5">
      <c r="A35" s="9" t="s">
        <v>106</v>
      </c>
      <c r="B35" s="89" t="s">
        <v>261</v>
      </c>
      <c r="C35" s="1">
        <v>515000</v>
      </c>
      <c r="D35" s="1">
        <v>437750</v>
      </c>
      <c r="E35" s="13" t="s">
        <v>242</v>
      </c>
    </row>
    <row r="36" spans="1:7">
      <c r="A36" s="11"/>
      <c r="B36" s="12" t="s">
        <v>31</v>
      </c>
      <c r="C36" s="34">
        <f>SUM(C33:C35)</f>
        <v>206567052</v>
      </c>
      <c r="D36" s="35">
        <f>SUM(D33:D35)</f>
        <v>178828333</v>
      </c>
      <c r="E36" s="13"/>
    </row>
    <row r="37" spans="1:7" s="8" customFormat="1" ht="12.75">
      <c r="A37" s="138" t="s">
        <v>211</v>
      </c>
      <c r="B37" s="139"/>
      <c r="C37" s="139"/>
      <c r="D37" s="136"/>
      <c r="E37" s="137"/>
    </row>
    <row r="38" spans="1:7" s="8" customFormat="1" ht="12.75">
      <c r="A38" s="126" t="s">
        <v>147</v>
      </c>
      <c r="B38" s="127"/>
      <c r="C38" s="122"/>
      <c r="D38" s="122"/>
      <c r="E38" s="46"/>
      <c r="G38" s="61"/>
    </row>
    <row r="39" spans="1:7" s="8" customFormat="1" ht="22.5">
      <c r="A39" s="9" t="s">
        <v>107</v>
      </c>
      <c r="B39" s="10" t="s">
        <v>29</v>
      </c>
      <c r="C39" s="59">
        <v>493339400</v>
      </c>
      <c r="D39" s="1">
        <v>392395519</v>
      </c>
      <c r="E39" s="1" t="s">
        <v>27</v>
      </c>
    </row>
    <row r="40" spans="1:7" s="8" customFormat="1">
      <c r="A40" s="9" t="s">
        <v>108</v>
      </c>
      <c r="B40" s="49" t="s">
        <v>149</v>
      </c>
      <c r="C40" s="1">
        <v>20309875</v>
      </c>
      <c r="D40" s="1">
        <v>11345278</v>
      </c>
      <c r="E40" s="1" t="s">
        <v>7</v>
      </c>
    </row>
    <row r="41" spans="1:7" s="8" customFormat="1" ht="22.5">
      <c r="A41" s="9" t="s">
        <v>109</v>
      </c>
      <c r="B41" s="53" t="s">
        <v>255</v>
      </c>
      <c r="C41" s="51">
        <v>88000000</v>
      </c>
      <c r="D41" s="65">
        <v>72906302</v>
      </c>
      <c r="E41" s="1" t="s">
        <v>27</v>
      </c>
    </row>
    <row r="42" spans="1:7">
      <c r="A42" s="11"/>
      <c r="B42" s="12" t="s">
        <v>31</v>
      </c>
      <c r="C42" s="34">
        <f>SUM(C39:C41)</f>
        <v>601649275</v>
      </c>
      <c r="D42" s="35">
        <f>SUM(D39:D41)</f>
        <v>476647099</v>
      </c>
      <c r="E42" s="13"/>
    </row>
    <row r="43" spans="1:7" s="8" customFormat="1">
      <c r="A43" s="126" t="s">
        <v>148</v>
      </c>
      <c r="B43" s="127"/>
      <c r="C43" s="122"/>
      <c r="D43" s="122"/>
      <c r="E43" s="46"/>
    </row>
    <row r="44" spans="1:7" s="8" customFormat="1" ht="22.5">
      <c r="A44" s="9" t="s">
        <v>110</v>
      </c>
      <c r="B44" s="10" t="s">
        <v>30</v>
      </c>
      <c r="C44" s="1">
        <v>22730362</v>
      </c>
      <c r="D44" s="1">
        <v>20869558</v>
      </c>
      <c r="E44" s="1" t="s">
        <v>27</v>
      </c>
    </row>
    <row r="45" spans="1:7" ht="22.5">
      <c r="A45" s="9" t="s">
        <v>111</v>
      </c>
      <c r="B45" s="10" t="s">
        <v>13</v>
      </c>
      <c r="C45" s="1">
        <v>60000000</v>
      </c>
      <c r="D45" s="1">
        <v>51000000</v>
      </c>
      <c r="E45" s="1" t="s">
        <v>27</v>
      </c>
    </row>
    <row r="46" spans="1:7" ht="22.5">
      <c r="A46" s="9" t="s">
        <v>112</v>
      </c>
      <c r="B46" s="10" t="s">
        <v>10</v>
      </c>
      <c r="C46" s="1">
        <v>1614695</v>
      </c>
      <c r="D46" s="1">
        <v>1372491</v>
      </c>
      <c r="E46" s="1" t="s">
        <v>307</v>
      </c>
    </row>
    <row r="47" spans="1:7" ht="22.5">
      <c r="A47" s="9" t="s">
        <v>113</v>
      </c>
      <c r="B47" s="53" t="s">
        <v>199</v>
      </c>
      <c r="C47" s="1">
        <v>4978407</v>
      </c>
      <c r="D47" s="1">
        <v>3860489</v>
      </c>
      <c r="E47" s="1" t="s">
        <v>203</v>
      </c>
    </row>
    <row r="48" spans="1:7" ht="22.5">
      <c r="A48" s="9" t="s">
        <v>114</v>
      </c>
      <c r="B48" s="57" t="s">
        <v>228</v>
      </c>
      <c r="C48" s="1">
        <v>11492000</v>
      </c>
      <c r="D48" s="1">
        <v>9768200</v>
      </c>
      <c r="E48" s="1" t="s">
        <v>229</v>
      </c>
    </row>
    <row r="49" spans="1:5">
      <c r="A49" s="11"/>
      <c r="B49" s="12" t="s">
        <v>31</v>
      </c>
      <c r="C49" s="35">
        <f>SUM(C44:C48)</f>
        <v>100815464</v>
      </c>
      <c r="D49" s="35">
        <f>SUM(D44:D48)</f>
        <v>86870738</v>
      </c>
      <c r="E49" s="13"/>
    </row>
    <row r="50" spans="1:5" ht="12.75">
      <c r="A50" s="135" t="s">
        <v>18</v>
      </c>
      <c r="B50" s="131"/>
      <c r="C50" s="131"/>
      <c r="D50" s="131"/>
      <c r="E50" s="132"/>
    </row>
    <row r="51" spans="1:5">
      <c r="A51" s="126" t="s">
        <v>150</v>
      </c>
      <c r="B51" s="127"/>
      <c r="C51" s="122"/>
      <c r="D51" s="122"/>
      <c r="E51" s="46"/>
    </row>
    <row r="52" spans="1:5" ht="22.5">
      <c r="A52" s="9" t="s">
        <v>115</v>
      </c>
      <c r="B52" s="10" t="s">
        <v>42</v>
      </c>
      <c r="C52" s="1">
        <v>59260515</v>
      </c>
      <c r="D52" s="1">
        <v>48704043</v>
      </c>
      <c r="E52" s="1" t="s">
        <v>27</v>
      </c>
    </row>
    <row r="53" spans="1:5" ht="22.5">
      <c r="A53" s="9" t="s">
        <v>116</v>
      </c>
      <c r="B53" s="10" t="s">
        <v>75</v>
      </c>
      <c r="C53" s="1">
        <v>132485663</v>
      </c>
      <c r="D53" s="1">
        <v>128623959</v>
      </c>
      <c r="E53" s="1" t="s">
        <v>27</v>
      </c>
    </row>
    <row r="54" spans="1:5" ht="22.5">
      <c r="A54" s="9" t="s">
        <v>117</v>
      </c>
      <c r="B54" s="10" t="s">
        <v>72</v>
      </c>
      <c r="C54" s="1">
        <v>58714536</v>
      </c>
      <c r="D54" s="1">
        <v>54214173</v>
      </c>
      <c r="E54" s="1" t="s">
        <v>27</v>
      </c>
    </row>
    <row r="55" spans="1:5" ht="22.5">
      <c r="A55" s="9" t="s">
        <v>118</v>
      </c>
      <c r="B55" s="10" t="s">
        <v>43</v>
      </c>
      <c r="C55" s="1">
        <v>55617247</v>
      </c>
      <c r="D55" s="1">
        <v>43442493</v>
      </c>
      <c r="E55" s="1" t="s">
        <v>27</v>
      </c>
    </row>
    <row r="56" spans="1:5" ht="22.5">
      <c r="A56" s="9" t="s">
        <v>119</v>
      </c>
      <c r="B56" s="10" t="s">
        <v>41</v>
      </c>
      <c r="C56" s="1">
        <v>81978199</v>
      </c>
      <c r="D56" s="1">
        <v>65800217</v>
      </c>
      <c r="E56" s="1" t="s">
        <v>27</v>
      </c>
    </row>
    <row r="57" spans="1:5" ht="11.25" customHeight="1">
      <c r="A57" s="9" t="s">
        <v>120</v>
      </c>
      <c r="B57" s="10" t="s">
        <v>8</v>
      </c>
      <c r="C57" s="1">
        <v>158883800</v>
      </c>
      <c r="D57" s="1">
        <v>110370281</v>
      </c>
      <c r="E57" s="1" t="s">
        <v>7</v>
      </c>
    </row>
    <row r="58" spans="1:5" ht="11.25" customHeight="1">
      <c r="A58" s="9" t="s">
        <v>121</v>
      </c>
      <c r="B58" s="10" t="s">
        <v>3</v>
      </c>
      <c r="C58" s="1">
        <v>50505439</v>
      </c>
      <c r="D58" s="60">
        <v>42903233</v>
      </c>
      <c r="E58" s="1" t="s">
        <v>11</v>
      </c>
    </row>
    <row r="59" spans="1:5" ht="11.25" customHeight="1">
      <c r="A59" s="9" t="s">
        <v>122</v>
      </c>
      <c r="B59" s="10" t="s">
        <v>2</v>
      </c>
      <c r="C59" s="1">
        <v>203030080</v>
      </c>
      <c r="D59" s="1">
        <v>71225000</v>
      </c>
      <c r="E59" s="1" t="s">
        <v>0</v>
      </c>
    </row>
    <row r="60" spans="1:5" ht="22.5">
      <c r="A60" s="9" t="s">
        <v>123</v>
      </c>
      <c r="B60" s="10" t="s">
        <v>44</v>
      </c>
      <c r="C60" s="1">
        <v>195815421</v>
      </c>
      <c r="D60" s="1">
        <v>102000000</v>
      </c>
      <c r="E60" s="1" t="s">
        <v>12</v>
      </c>
    </row>
    <row r="61" spans="1:5" ht="11.25" customHeight="1">
      <c r="A61" s="9" t="s">
        <v>124</v>
      </c>
      <c r="B61" s="18" t="s">
        <v>46</v>
      </c>
      <c r="C61" s="1">
        <v>117591259</v>
      </c>
      <c r="D61" s="1">
        <v>79634561</v>
      </c>
      <c r="E61" s="1" t="s">
        <v>7</v>
      </c>
    </row>
    <row r="62" spans="1:5" ht="22.5">
      <c r="A62" s="9" t="s">
        <v>125</v>
      </c>
      <c r="B62" s="18" t="s">
        <v>59</v>
      </c>
      <c r="C62" s="1">
        <v>481790695</v>
      </c>
      <c r="D62" s="1">
        <v>113438538</v>
      </c>
      <c r="E62" s="1" t="s">
        <v>7</v>
      </c>
    </row>
    <row r="63" spans="1:5" ht="11.25" customHeight="1">
      <c r="A63" s="9" t="s">
        <v>126</v>
      </c>
      <c r="B63" s="18" t="s">
        <v>48</v>
      </c>
      <c r="C63" s="1">
        <v>34218353</v>
      </c>
      <c r="D63" s="1">
        <v>24454874</v>
      </c>
      <c r="E63" s="1" t="s">
        <v>7</v>
      </c>
    </row>
    <row r="64" spans="1:5" ht="11.25" customHeight="1">
      <c r="A64" s="9" t="s">
        <v>127</v>
      </c>
      <c r="B64" s="18" t="s">
        <v>74</v>
      </c>
      <c r="C64" s="1">
        <v>46916938</v>
      </c>
      <c r="D64" s="1">
        <v>24734150</v>
      </c>
      <c r="E64" s="13" t="s">
        <v>47</v>
      </c>
    </row>
    <row r="65" spans="1:5" ht="11.25" customHeight="1">
      <c r="A65" s="9" t="s">
        <v>128</v>
      </c>
      <c r="B65" s="44" t="s">
        <v>185</v>
      </c>
      <c r="C65" s="1">
        <v>8187546</v>
      </c>
      <c r="D65" s="1">
        <v>8185841</v>
      </c>
      <c r="E65" s="9" t="s">
        <v>186</v>
      </c>
    </row>
    <row r="66" spans="1:5" ht="11.25" customHeight="1">
      <c r="A66" s="9" t="s">
        <v>129</v>
      </c>
      <c r="B66" s="10" t="s">
        <v>208</v>
      </c>
      <c r="C66" s="65">
        <v>50019865</v>
      </c>
      <c r="D66" s="65">
        <v>48950551</v>
      </c>
      <c r="E66" s="1" t="s">
        <v>27</v>
      </c>
    </row>
    <row r="67" spans="1:5" ht="22.5">
      <c r="A67" s="9" t="s">
        <v>130</v>
      </c>
      <c r="B67" s="10" t="s">
        <v>207</v>
      </c>
      <c r="C67" s="65">
        <v>70455077</v>
      </c>
      <c r="D67" s="65">
        <v>68165794</v>
      </c>
      <c r="E67" s="1" t="s">
        <v>27</v>
      </c>
    </row>
    <row r="68" spans="1:5" ht="22.5">
      <c r="A68" s="9" t="s">
        <v>131</v>
      </c>
      <c r="B68" s="18" t="s">
        <v>333</v>
      </c>
      <c r="C68" s="1">
        <v>70500000</v>
      </c>
      <c r="D68" s="65">
        <v>65839764</v>
      </c>
      <c r="E68" s="111" t="s">
        <v>27</v>
      </c>
    </row>
    <row r="69" spans="1:5" ht="22.5">
      <c r="A69" s="9" t="s">
        <v>132</v>
      </c>
      <c r="B69" s="18" t="s">
        <v>334</v>
      </c>
      <c r="C69" s="65">
        <v>8151699</v>
      </c>
      <c r="D69" s="100">
        <v>6751306</v>
      </c>
      <c r="E69" s="111" t="s">
        <v>27</v>
      </c>
    </row>
    <row r="70" spans="1:5" ht="22.5">
      <c r="A70" s="9" t="s">
        <v>133</v>
      </c>
      <c r="B70" s="18" t="s">
        <v>335</v>
      </c>
      <c r="C70" s="1">
        <v>29587991</v>
      </c>
      <c r="D70" s="65">
        <v>24222880</v>
      </c>
      <c r="E70" s="111" t="s">
        <v>27</v>
      </c>
    </row>
    <row r="71" spans="1:5">
      <c r="A71" s="11"/>
      <c r="B71" s="12" t="s">
        <v>31</v>
      </c>
      <c r="C71" s="34">
        <f>SUM(C52:C70)</f>
        <v>1913710323</v>
      </c>
      <c r="D71" s="35">
        <f>SUM(D52:D70)</f>
        <v>1131661658</v>
      </c>
      <c r="E71" s="13"/>
    </row>
    <row r="72" spans="1:5">
      <c r="A72" s="126" t="s">
        <v>151</v>
      </c>
      <c r="B72" s="127"/>
      <c r="C72" s="122"/>
      <c r="D72" s="122"/>
      <c r="E72" s="46"/>
    </row>
    <row r="73" spans="1:5" ht="33.75">
      <c r="A73" s="9" t="s">
        <v>134</v>
      </c>
      <c r="B73" s="10" t="s">
        <v>71</v>
      </c>
      <c r="C73" s="1">
        <v>206306371</v>
      </c>
      <c r="D73" s="1">
        <v>79066344</v>
      </c>
      <c r="E73" s="1" t="s">
        <v>33</v>
      </c>
    </row>
    <row r="74" spans="1:5" ht="22.5">
      <c r="A74" s="9" t="s">
        <v>135</v>
      </c>
      <c r="B74" s="10" t="s">
        <v>34</v>
      </c>
      <c r="C74" s="1">
        <v>204355850</v>
      </c>
      <c r="D74" s="1">
        <v>83068023</v>
      </c>
      <c r="E74" s="1" t="s">
        <v>33</v>
      </c>
    </row>
    <row r="75" spans="1:5">
      <c r="A75" s="9" t="s">
        <v>176</v>
      </c>
      <c r="B75" s="10" t="s">
        <v>9</v>
      </c>
      <c r="C75" s="1">
        <v>105725549</v>
      </c>
      <c r="D75" s="1">
        <v>43406369</v>
      </c>
      <c r="E75" s="1" t="s">
        <v>7</v>
      </c>
    </row>
    <row r="76" spans="1:5" ht="22.5">
      <c r="A76" s="9" t="s">
        <v>177</v>
      </c>
      <c r="B76" s="10" t="s">
        <v>82</v>
      </c>
      <c r="C76" s="1">
        <v>284126729</v>
      </c>
      <c r="D76" s="1">
        <v>109642319</v>
      </c>
      <c r="E76" s="1" t="s">
        <v>83</v>
      </c>
    </row>
    <row r="77" spans="1:5">
      <c r="A77" s="11"/>
      <c r="B77" s="12" t="s">
        <v>31</v>
      </c>
      <c r="C77" s="34">
        <f>SUM(C73:C76)</f>
        <v>800514499</v>
      </c>
      <c r="D77" s="35">
        <f>SUM(D73:D76)</f>
        <v>315183055</v>
      </c>
      <c r="E77" s="13"/>
    </row>
    <row r="78" spans="1:5">
      <c r="A78" s="126" t="s">
        <v>152</v>
      </c>
      <c r="B78" s="127"/>
      <c r="C78" s="122"/>
      <c r="D78" s="122"/>
      <c r="E78" s="46"/>
    </row>
    <row r="79" spans="1:5" ht="22.5">
      <c r="A79" s="9" t="s">
        <v>178</v>
      </c>
      <c r="B79" s="10" t="s">
        <v>15</v>
      </c>
      <c r="C79" s="1">
        <v>454006476</v>
      </c>
      <c r="D79" s="1">
        <v>163291136</v>
      </c>
      <c r="E79" s="1" t="s">
        <v>26</v>
      </c>
    </row>
    <row r="80" spans="1:5" s="36" customFormat="1" ht="12.75">
      <c r="A80" s="37"/>
      <c r="B80" s="12" t="s">
        <v>31</v>
      </c>
      <c r="C80" s="35">
        <f>SUM(C79)</f>
        <v>454006476</v>
      </c>
      <c r="D80" s="35">
        <f>SUM(D79)</f>
        <v>163291136</v>
      </c>
      <c r="E80" s="15"/>
    </row>
    <row r="81" spans="1:5" ht="12.75">
      <c r="A81" s="129" t="s">
        <v>210</v>
      </c>
      <c r="B81" s="130"/>
      <c r="C81" s="130"/>
      <c r="D81" s="131"/>
      <c r="E81" s="132"/>
    </row>
    <row r="82" spans="1:5">
      <c r="A82" s="126" t="s">
        <v>159</v>
      </c>
      <c r="B82" s="127"/>
      <c r="C82" s="122"/>
      <c r="D82" s="122"/>
      <c r="E82" s="46"/>
    </row>
    <row r="83" spans="1:5">
      <c r="A83" s="9" t="s">
        <v>179</v>
      </c>
      <c r="B83" s="10" t="s">
        <v>164</v>
      </c>
      <c r="C83" s="43">
        <v>13805856</v>
      </c>
      <c r="D83" s="43">
        <v>11469105</v>
      </c>
      <c r="E83" s="1" t="s">
        <v>165</v>
      </c>
    </row>
    <row r="84" spans="1:5">
      <c r="A84" s="9" t="s">
        <v>180</v>
      </c>
      <c r="B84" s="10" t="s">
        <v>160</v>
      </c>
      <c r="C84" s="43">
        <v>11800602</v>
      </c>
      <c r="D84" s="43">
        <v>8207340</v>
      </c>
      <c r="E84" s="1" t="s">
        <v>161</v>
      </c>
    </row>
    <row r="85" spans="1:5">
      <c r="A85" s="9" t="s">
        <v>188</v>
      </c>
      <c r="B85" s="10" t="s">
        <v>170</v>
      </c>
      <c r="C85" s="43">
        <v>18743115</v>
      </c>
      <c r="D85" s="43">
        <v>8914886</v>
      </c>
      <c r="E85" s="1" t="s">
        <v>171</v>
      </c>
    </row>
    <row r="86" spans="1:5" ht="22.5">
      <c r="A86" s="9" t="s">
        <v>191</v>
      </c>
      <c r="B86" s="10" t="s">
        <v>173</v>
      </c>
      <c r="C86" s="55">
        <v>25172312</v>
      </c>
      <c r="D86" s="55">
        <v>15171087</v>
      </c>
      <c r="E86" s="1" t="s">
        <v>174</v>
      </c>
    </row>
    <row r="87" spans="1:5">
      <c r="A87" s="9" t="s">
        <v>200</v>
      </c>
      <c r="B87" s="10" t="s">
        <v>166</v>
      </c>
      <c r="C87" s="43">
        <v>51595906</v>
      </c>
      <c r="D87" s="43">
        <v>25904625</v>
      </c>
      <c r="E87" s="1" t="s">
        <v>167</v>
      </c>
    </row>
    <row r="88" spans="1:5" ht="33.75">
      <c r="A88" s="9" t="s">
        <v>201</v>
      </c>
      <c r="B88" s="97" t="s">
        <v>277</v>
      </c>
      <c r="C88" s="100">
        <v>41955667</v>
      </c>
      <c r="D88" s="101">
        <v>27531621</v>
      </c>
      <c r="E88" s="64" t="s">
        <v>172</v>
      </c>
    </row>
    <row r="89" spans="1:5" ht="22.5">
      <c r="A89" s="9" t="s">
        <v>202</v>
      </c>
      <c r="B89" s="18" t="s">
        <v>162</v>
      </c>
      <c r="C89" s="65">
        <v>14844644</v>
      </c>
      <c r="D89" s="55">
        <v>11318851</v>
      </c>
      <c r="E89" s="1" t="s">
        <v>163</v>
      </c>
    </row>
    <row r="90" spans="1:5" ht="22.5">
      <c r="A90" s="9" t="s">
        <v>347</v>
      </c>
      <c r="B90" s="10" t="s">
        <v>168</v>
      </c>
      <c r="C90" s="55">
        <v>12216632</v>
      </c>
      <c r="D90" s="55">
        <v>5853703</v>
      </c>
      <c r="E90" s="1" t="s">
        <v>169</v>
      </c>
    </row>
    <row r="91" spans="1:5" s="36" customFormat="1" ht="12.75">
      <c r="A91" s="37"/>
      <c r="B91" s="12" t="s">
        <v>31</v>
      </c>
      <c r="C91" s="35">
        <f>SUM(C83:C90)</f>
        <v>190134734</v>
      </c>
      <c r="D91" s="35">
        <f>SUM(D83:D90)</f>
        <v>114371218</v>
      </c>
      <c r="E91" s="15"/>
    </row>
    <row r="92" spans="1:5" ht="11.25" customHeight="1">
      <c r="A92" s="126" t="s">
        <v>153</v>
      </c>
      <c r="B92" s="127"/>
      <c r="C92" s="122"/>
      <c r="D92" s="122"/>
      <c r="E92" s="46"/>
    </row>
    <row r="93" spans="1:5">
      <c r="A93" s="9" t="s">
        <v>204</v>
      </c>
      <c r="B93" s="50" t="s">
        <v>21</v>
      </c>
      <c r="C93" s="1">
        <v>42473567</v>
      </c>
      <c r="D93" s="1">
        <v>24353734</v>
      </c>
      <c r="E93" s="1" t="s">
        <v>20</v>
      </c>
    </row>
    <row r="94" spans="1:5">
      <c r="A94" s="54"/>
      <c r="B94" s="12" t="s">
        <v>31</v>
      </c>
      <c r="C94" s="35">
        <f>SUM(C93:C93)</f>
        <v>42473567</v>
      </c>
      <c r="D94" s="35">
        <f>SUM(D93:D93)</f>
        <v>24353734</v>
      </c>
      <c r="E94" s="45"/>
    </row>
    <row r="95" spans="1:5">
      <c r="A95" s="126" t="s">
        <v>187</v>
      </c>
      <c r="B95" s="127"/>
      <c r="C95" s="122"/>
      <c r="D95" s="122"/>
      <c r="E95" s="46"/>
    </row>
    <row r="96" spans="1:5" ht="22.5">
      <c r="A96" s="9" t="s">
        <v>209</v>
      </c>
      <c r="B96" s="18" t="s">
        <v>221</v>
      </c>
      <c r="C96" s="1">
        <v>20000000</v>
      </c>
      <c r="D96" s="1">
        <v>19800000</v>
      </c>
      <c r="E96" s="1" t="s">
        <v>27</v>
      </c>
    </row>
    <row r="97" spans="1:5" ht="22.5">
      <c r="A97" s="9" t="s">
        <v>214</v>
      </c>
      <c r="B97" s="18" t="s">
        <v>222</v>
      </c>
      <c r="C97" s="1">
        <v>24232660</v>
      </c>
      <c r="D97" s="1">
        <v>23990333</v>
      </c>
      <c r="E97" s="1" t="s">
        <v>27</v>
      </c>
    </row>
    <row r="98" spans="1:5" ht="22.5">
      <c r="A98" s="9" t="s">
        <v>215</v>
      </c>
      <c r="B98" s="18" t="s">
        <v>355</v>
      </c>
      <c r="C98" s="65">
        <v>5644403</v>
      </c>
      <c r="D98" s="65">
        <v>4797743</v>
      </c>
      <c r="E98" s="1" t="s">
        <v>248</v>
      </c>
    </row>
    <row r="99" spans="1:5" ht="22.5">
      <c r="A99" s="9" t="s">
        <v>217</v>
      </c>
      <c r="B99" s="18" t="s">
        <v>354</v>
      </c>
      <c r="C99" s="65">
        <v>11120088</v>
      </c>
      <c r="D99" s="65">
        <v>9452075</v>
      </c>
      <c r="E99" s="1" t="s">
        <v>248</v>
      </c>
    </row>
    <row r="100" spans="1:5" ht="33.75">
      <c r="A100" s="9" t="s">
        <v>218</v>
      </c>
      <c r="B100" s="18" t="s">
        <v>337</v>
      </c>
      <c r="C100" s="1">
        <v>7819680</v>
      </c>
      <c r="D100" s="1">
        <v>3824722</v>
      </c>
      <c r="E100" s="1" t="s">
        <v>308</v>
      </c>
    </row>
    <row r="101" spans="1:5">
      <c r="A101" s="11"/>
      <c r="B101" s="12" t="s">
        <v>31</v>
      </c>
      <c r="C101" s="35">
        <f>SUM(C96:C100)</f>
        <v>68816831</v>
      </c>
      <c r="D101" s="35">
        <f>SUM(D96:D100)</f>
        <v>61864873</v>
      </c>
      <c r="E101" s="1"/>
    </row>
    <row r="102" spans="1:5" ht="12.75">
      <c r="A102" s="129" t="s">
        <v>49</v>
      </c>
      <c r="B102" s="130"/>
      <c r="C102" s="130"/>
      <c r="D102" s="131"/>
      <c r="E102" s="132"/>
    </row>
    <row r="103" spans="1:5">
      <c r="A103" s="126" t="s">
        <v>154</v>
      </c>
      <c r="B103" s="127"/>
      <c r="C103" s="122"/>
      <c r="D103" s="122"/>
      <c r="E103" s="46"/>
    </row>
    <row r="104" spans="1:5" s="8" customFormat="1">
      <c r="A104" s="9" t="s">
        <v>219</v>
      </c>
      <c r="B104" s="18" t="s">
        <v>50</v>
      </c>
      <c r="C104" s="1">
        <v>18138040</v>
      </c>
      <c r="D104" s="1">
        <v>14837183</v>
      </c>
      <c r="E104" s="1" t="s">
        <v>51</v>
      </c>
    </row>
    <row r="105" spans="1:5" ht="22.5">
      <c r="A105" s="9" t="s">
        <v>220</v>
      </c>
      <c r="B105" s="18" t="s">
        <v>52</v>
      </c>
      <c r="C105" s="1">
        <v>20903144</v>
      </c>
      <c r="D105" s="1">
        <v>17767672</v>
      </c>
      <c r="E105" s="1" t="s">
        <v>53</v>
      </c>
    </row>
    <row r="106" spans="1:5" ht="22.5">
      <c r="A106" s="9" t="s">
        <v>223</v>
      </c>
      <c r="B106" s="18" t="s">
        <v>60</v>
      </c>
      <c r="C106" s="1">
        <v>30114965</v>
      </c>
      <c r="D106" s="1">
        <v>25384301</v>
      </c>
      <c r="E106" s="1" t="s">
        <v>61</v>
      </c>
    </row>
    <row r="107" spans="1:5" ht="22.5">
      <c r="A107" s="9" t="s">
        <v>225</v>
      </c>
      <c r="B107" s="44" t="s">
        <v>183</v>
      </c>
      <c r="C107" s="1">
        <v>7922806</v>
      </c>
      <c r="D107" s="1">
        <v>4447998</v>
      </c>
      <c r="E107" s="1" t="s">
        <v>184</v>
      </c>
    </row>
    <row r="108" spans="1:5">
      <c r="A108" s="9" t="s">
        <v>226</v>
      </c>
      <c r="B108" s="18" t="s">
        <v>192</v>
      </c>
      <c r="C108" s="1">
        <v>29909769</v>
      </c>
      <c r="D108" s="1">
        <v>25164661</v>
      </c>
      <c r="E108" s="1" t="s">
        <v>47</v>
      </c>
    </row>
    <row r="109" spans="1:5">
      <c r="A109" s="11"/>
      <c r="B109" s="12" t="s">
        <v>31</v>
      </c>
      <c r="C109" s="35">
        <f>SUM(C104:C108)</f>
        <v>106988724</v>
      </c>
      <c r="D109" s="35">
        <f>SUM(D104:D108)</f>
        <v>87601815</v>
      </c>
      <c r="E109" s="1"/>
    </row>
    <row r="110" spans="1:5" ht="12.75">
      <c r="A110" s="129" t="s">
        <v>25</v>
      </c>
      <c r="B110" s="130"/>
      <c r="C110" s="130"/>
      <c r="D110" s="131"/>
      <c r="E110" s="132"/>
    </row>
    <row r="111" spans="1:5">
      <c r="A111" s="126" t="s">
        <v>155</v>
      </c>
      <c r="B111" s="127"/>
      <c r="C111" s="122"/>
      <c r="D111" s="122"/>
      <c r="E111" s="46"/>
    </row>
    <row r="112" spans="1:5" s="36" customFormat="1" ht="37.5" customHeight="1">
      <c r="A112" s="9" t="s">
        <v>227</v>
      </c>
      <c r="B112" s="10" t="s">
        <v>63</v>
      </c>
      <c r="C112" s="64">
        <v>58775257</v>
      </c>
      <c r="D112" s="64">
        <v>29905440</v>
      </c>
      <c r="E112" s="9" t="s">
        <v>77</v>
      </c>
    </row>
    <row r="113" spans="1:5" s="36" customFormat="1" ht="39" customHeight="1">
      <c r="A113" s="9" t="s">
        <v>230</v>
      </c>
      <c r="B113" s="44" t="s">
        <v>69</v>
      </c>
      <c r="C113" s="65">
        <v>10953905</v>
      </c>
      <c r="D113" s="65">
        <v>10708789</v>
      </c>
      <c r="E113" s="66" t="s">
        <v>77</v>
      </c>
    </row>
    <row r="114" spans="1:5" s="36" customFormat="1" ht="22.5">
      <c r="A114" s="9" t="s">
        <v>231</v>
      </c>
      <c r="B114" s="44" t="s">
        <v>64</v>
      </c>
      <c r="C114" s="1">
        <v>19256644</v>
      </c>
      <c r="D114" s="1">
        <v>16368148</v>
      </c>
      <c r="E114" s="70" t="s">
        <v>319</v>
      </c>
    </row>
    <row r="115" spans="1:5" s="36" customFormat="1" ht="33.75">
      <c r="A115" s="9" t="s">
        <v>348</v>
      </c>
      <c r="B115" s="69" t="s">
        <v>136</v>
      </c>
      <c r="C115" s="65">
        <v>14902050</v>
      </c>
      <c r="D115" s="65">
        <v>11874945</v>
      </c>
      <c r="E115" s="45" t="s">
        <v>318</v>
      </c>
    </row>
    <row r="116" spans="1:5" s="36" customFormat="1" ht="22.5">
      <c r="A116" s="9" t="s">
        <v>252</v>
      </c>
      <c r="B116" s="110" t="s">
        <v>278</v>
      </c>
      <c r="C116" s="1">
        <v>17131429</v>
      </c>
      <c r="D116" s="1">
        <v>12986295</v>
      </c>
      <c r="E116" s="1" t="s">
        <v>280</v>
      </c>
    </row>
    <row r="117" spans="1:5">
      <c r="A117" s="11"/>
      <c r="B117" s="12" t="s">
        <v>31</v>
      </c>
      <c r="C117" s="34">
        <f>SUM(C112:C116)</f>
        <v>121019285</v>
      </c>
      <c r="D117" s="35">
        <f>SUM(D112:D116)</f>
        <v>81843617</v>
      </c>
      <c r="E117" s="13"/>
    </row>
    <row r="118" spans="1:5" s="36" customFormat="1" ht="12.75">
      <c r="A118" s="126" t="s">
        <v>156</v>
      </c>
      <c r="B118" s="127"/>
      <c r="C118" s="67"/>
      <c r="D118" s="67"/>
      <c r="E118" s="46"/>
    </row>
    <row r="119" spans="1:5" s="36" customFormat="1" ht="22.5">
      <c r="A119" s="9" t="s">
        <v>256</v>
      </c>
      <c r="B119" s="44" t="s">
        <v>81</v>
      </c>
      <c r="C119" s="65">
        <v>54848207</v>
      </c>
      <c r="D119" s="65">
        <v>43711859</v>
      </c>
      <c r="E119" s="66" t="s">
        <v>317</v>
      </c>
    </row>
    <row r="120" spans="1:5" s="36" customFormat="1" ht="39.75" customHeight="1">
      <c r="A120" s="9" t="s">
        <v>257</v>
      </c>
      <c r="B120" s="44" t="s">
        <v>65</v>
      </c>
      <c r="C120" s="1">
        <v>23126648</v>
      </c>
      <c r="D120" s="1">
        <v>15268393</v>
      </c>
      <c r="E120" s="66" t="s">
        <v>77</v>
      </c>
    </row>
    <row r="121" spans="1:5" s="36" customFormat="1" ht="22.5">
      <c r="A121" s="9" t="s">
        <v>258</v>
      </c>
      <c r="B121" s="44" t="s">
        <v>68</v>
      </c>
      <c r="C121" s="65">
        <v>20454466</v>
      </c>
      <c r="D121" s="65">
        <v>15826561</v>
      </c>
      <c r="E121" s="66" t="s">
        <v>316</v>
      </c>
    </row>
    <row r="122" spans="1:5" s="36" customFormat="1" ht="12.75">
      <c r="A122" s="9" t="s">
        <v>276</v>
      </c>
      <c r="B122" s="44" t="s">
        <v>70</v>
      </c>
      <c r="C122" s="1">
        <v>7643107</v>
      </c>
      <c r="D122" s="1">
        <v>2654273</v>
      </c>
      <c r="E122" s="66" t="s">
        <v>7</v>
      </c>
    </row>
    <row r="123" spans="1:5" s="36" customFormat="1" ht="22.5">
      <c r="A123" s="9" t="s">
        <v>279</v>
      </c>
      <c r="B123" s="44" t="s">
        <v>62</v>
      </c>
      <c r="C123" s="1">
        <v>5031966</v>
      </c>
      <c r="D123" s="1">
        <v>3624413</v>
      </c>
      <c r="E123" s="66" t="s">
        <v>345</v>
      </c>
    </row>
    <row r="124" spans="1:5" s="36" customFormat="1" ht="22.5">
      <c r="A124" s="9" t="s">
        <v>281</v>
      </c>
      <c r="B124" s="44" t="s">
        <v>254</v>
      </c>
      <c r="C124" s="65">
        <v>11877656</v>
      </c>
      <c r="D124" s="65">
        <v>9555115</v>
      </c>
      <c r="E124" s="45" t="s">
        <v>315</v>
      </c>
    </row>
    <row r="125" spans="1:5" s="36" customFormat="1" ht="22.5">
      <c r="A125" s="9" t="s">
        <v>282</v>
      </c>
      <c r="B125" s="44" t="s">
        <v>23</v>
      </c>
      <c r="C125" s="68">
        <v>36068014</v>
      </c>
      <c r="D125" s="68">
        <v>8815327</v>
      </c>
      <c r="E125" s="9" t="s">
        <v>320</v>
      </c>
    </row>
    <row r="126" spans="1:5" s="36" customFormat="1" ht="12.75">
      <c r="A126" s="38"/>
      <c r="B126" s="12" t="s">
        <v>31</v>
      </c>
      <c r="C126" s="35">
        <f>SUM(C119:C125)</f>
        <v>159050064</v>
      </c>
      <c r="D126" s="35">
        <f>SUM(D119:D125)</f>
        <v>99455941</v>
      </c>
      <c r="E126" s="13"/>
    </row>
    <row r="127" spans="1:5" s="36" customFormat="1" ht="12.75">
      <c r="A127" s="129" t="s">
        <v>22</v>
      </c>
      <c r="B127" s="130"/>
      <c r="C127" s="130"/>
      <c r="D127" s="131"/>
      <c r="E127" s="132"/>
    </row>
    <row r="128" spans="1:5" s="36" customFormat="1" ht="12.75">
      <c r="A128" s="126" t="s">
        <v>157</v>
      </c>
      <c r="B128" s="127"/>
      <c r="C128" s="122"/>
      <c r="D128" s="122"/>
      <c r="E128" s="46"/>
    </row>
    <row r="129" spans="1:7" s="36" customFormat="1" ht="22.5">
      <c r="A129" s="9" t="s">
        <v>283</v>
      </c>
      <c r="B129" s="10" t="s">
        <v>66</v>
      </c>
      <c r="C129" s="1">
        <v>689410</v>
      </c>
      <c r="D129" s="1">
        <v>585999</v>
      </c>
      <c r="E129" s="13" t="s">
        <v>313</v>
      </c>
    </row>
    <row r="130" spans="1:7" s="36" customFormat="1" ht="22.5">
      <c r="A130" s="9" t="s">
        <v>285</v>
      </c>
      <c r="B130" s="10" t="s">
        <v>35</v>
      </c>
      <c r="C130" s="1">
        <v>69983095</v>
      </c>
      <c r="D130" s="1">
        <v>58760242</v>
      </c>
      <c r="E130" s="13" t="s">
        <v>314</v>
      </c>
    </row>
    <row r="131" spans="1:7" s="36" customFormat="1" ht="22.5">
      <c r="A131" s="9" t="s">
        <v>306</v>
      </c>
      <c r="B131" s="10" t="s">
        <v>36</v>
      </c>
      <c r="C131" s="1">
        <v>35068944</v>
      </c>
      <c r="D131" s="1">
        <v>26610018</v>
      </c>
      <c r="E131" s="13" t="s">
        <v>38</v>
      </c>
    </row>
    <row r="132" spans="1:7" s="36" customFormat="1" ht="33.75">
      <c r="A132" s="9" t="s">
        <v>327</v>
      </c>
      <c r="B132" s="10" t="s">
        <v>37</v>
      </c>
      <c r="C132" s="1">
        <v>11485721</v>
      </c>
      <c r="D132" s="1">
        <v>9762863</v>
      </c>
      <c r="E132" s="13" t="s">
        <v>39</v>
      </c>
    </row>
    <row r="133" spans="1:7">
      <c r="A133" s="11"/>
      <c r="B133" s="12" t="s">
        <v>31</v>
      </c>
      <c r="C133" s="34">
        <f>SUM(C129:C132)</f>
        <v>117227170</v>
      </c>
      <c r="D133" s="35">
        <f>SUM(D129:D132)</f>
        <v>95719122</v>
      </c>
      <c r="E133" s="13"/>
    </row>
    <row r="134" spans="1:7" s="36" customFormat="1" ht="15.75">
      <c r="A134" s="126" t="s">
        <v>158</v>
      </c>
      <c r="B134" s="127"/>
      <c r="C134" s="122"/>
      <c r="D134" s="122"/>
      <c r="E134" s="46"/>
      <c r="G134" s="62"/>
    </row>
    <row r="135" spans="1:7" s="36" customFormat="1" ht="22.5">
      <c r="A135" s="9" t="s">
        <v>328</v>
      </c>
      <c r="B135" s="10" t="s">
        <v>206</v>
      </c>
      <c r="C135" s="1">
        <v>41862868</v>
      </c>
      <c r="D135" s="1">
        <v>24910995</v>
      </c>
      <c r="E135" s="13" t="s">
        <v>205</v>
      </c>
    </row>
    <row r="136" spans="1:7" s="36" customFormat="1" ht="22.5">
      <c r="A136" s="9" t="s">
        <v>350</v>
      </c>
      <c r="B136" s="10" t="s">
        <v>212</v>
      </c>
      <c r="C136" s="1">
        <v>65390908</v>
      </c>
      <c r="D136" s="1">
        <v>37100994</v>
      </c>
      <c r="E136" s="9" t="s">
        <v>54</v>
      </c>
      <c r="G136" s="62"/>
    </row>
    <row r="137" spans="1:7" s="36" customFormat="1" ht="12.75">
      <c r="A137" s="9" t="s">
        <v>351</v>
      </c>
      <c r="B137" s="10" t="s">
        <v>55</v>
      </c>
      <c r="C137" s="1">
        <v>24745097</v>
      </c>
      <c r="D137" s="1">
        <v>18980576</v>
      </c>
      <c r="E137" s="13" t="s">
        <v>56</v>
      </c>
    </row>
    <row r="138" spans="1:7" s="36" customFormat="1" ht="22.5">
      <c r="A138" s="9" t="s">
        <v>352</v>
      </c>
      <c r="B138" s="18" t="s">
        <v>57</v>
      </c>
      <c r="C138" s="1">
        <v>14080461</v>
      </c>
      <c r="D138" s="1">
        <v>11968392</v>
      </c>
      <c r="E138" s="13" t="s">
        <v>27</v>
      </c>
    </row>
    <row r="139" spans="1:7" s="36" customFormat="1" ht="13.5" thickBot="1">
      <c r="A139" s="39"/>
      <c r="B139" s="16" t="s">
        <v>31</v>
      </c>
      <c r="C139" s="109">
        <f>SUM(C135:C138)</f>
        <v>146079334</v>
      </c>
      <c r="D139" s="109">
        <f>SUM(D135:D138)</f>
        <v>92960957</v>
      </c>
      <c r="E139" s="19"/>
    </row>
    <row r="140" spans="1:7" ht="12" thickBot="1">
      <c r="B140" s="16" t="s">
        <v>181</v>
      </c>
      <c r="C140" s="124">
        <f>SUM(C17,C26,C31,C36,C42,C49,C71,C77,C80,C91,C94,C101,C109,C117,C126,C133,C139)</f>
        <v>5759990852</v>
      </c>
      <c r="D140" s="125">
        <f>SUM(D17,D26,D31,D36,D42,D49,D71,D77,D80,D91,D94,D101,D109,D117,D126,D133,D139)</f>
        <v>3509245439</v>
      </c>
      <c r="E140" s="17"/>
    </row>
    <row r="141" spans="1:7">
      <c r="C141" s="40"/>
      <c r="D141" s="40"/>
      <c r="E141" s="17"/>
    </row>
    <row r="142" spans="1:7" s="3" customFormat="1" ht="15.75">
      <c r="B142" s="5" t="s">
        <v>73</v>
      </c>
      <c r="C142" s="25"/>
      <c r="D142" s="25"/>
      <c r="E142" s="5"/>
    </row>
    <row r="143" spans="1:7" s="3" customFormat="1">
      <c r="B143" s="6"/>
      <c r="C143" s="26"/>
      <c r="D143" s="26"/>
      <c r="E143" s="6"/>
    </row>
    <row r="144" spans="1:7" s="3" customFormat="1" ht="45">
      <c r="A144" s="7" t="s">
        <v>24</v>
      </c>
      <c r="B144" s="7" t="s">
        <v>1</v>
      </c>
      <c r="C144" s="42" t="s">
        <v>16</v>
      </c>
      <c r="D144" s="42" t="s">
        <v>216</v>
      </c>
      <c r="E144" s="7" t="s">
        <v>28</v>
      </c>
    </row>
    <row r="145" spans="1:7" s="3" customFormat="1" ht="12.75">
      <c r="A145" s="135" t="s">
        <v>17</v>
      </c>
      <c r="B145" s="136"/>
      <c r="C145" s="136"/>
      <c r="D145" s="136"/>
      <c r="E145" s="137"/>
    </row>
    <row r="146" spans="1:7">
      <c r="A146" s="75" t="s">
        <v>265</v>
      </c>
      <c r="B146" s="76" t="s">
        <v>259</v>
      </c>
      <c r="C146" s="77"/>
      <c r="D146" s="78"/>
      <c r="E146" s="81"/>
      <c r="F146" s="83"/>
      <c r="G146" s="17"/>
    </row>
    <row r="147" spans="1:7" ht="22.5">
      <c r="A147" s="92" t="s">
        <v>84</v>
      </c>
      <c r="B147" s="89" t="s">
        <v>260</v>
      </c>
      <c r="C147" s="90">
        <v>3500000</v>
      </c>
      <c r="D147" s="90">
        <v>1691500</v>
      </c>
      <c r="E147" s="13" t="s">
        <v>272</v>
      </c>
      <c r="F147" s="84"/>
      <c r="G147" s="82"/>
    </row>
    <row r="148" spans="1:7">
      <c r="A148" s="85"/>
      <c r="B148" s="91" t="s">
        <v>31</v>
      </c>
      <c r="C148" s="99">
        <f>SUM(C147:C147)</f>
        <v>3500000</v>
      </c>
      <c r="D148" s="99">
        <f>SUM(D147:D147)</f>
        <v>1691500</v>
      </c>
      <c r="E148" s="13"/>
      <c r="F148" s="82"/>
      <c r="G148" s="82"/>
    </row>
    <row r="149" spans="1:7" s="3" customFormat="1" ht="12.75" customHeight="1">
      <c r="A149" s="126" t="s">
        <v>182</v>
      </c>
      <c r="B149" s="150"/>
      <c r="C149" s="123"/>
      <c r="D149" s="123"/>
      <c r="E149" s="79"/>
    </row>
    <row r="150" spans="1:7" s="3" customFormat="1" ht="22.5">
      <c r="A150" s="9" t="s">
        <v>85</v>
      </c>
      <c r="B150" s="102" t="s">
        <v>284</v>
      </c>
      <c r="C150" s="51">
        <v>16500000</v>
      </c>
      <c r="D150" s="51">
        <v>14250000</v>
      </c>
      <c r="E150" s="1" t="s">
        <v>175</v>
      </c>
    </row>
    <row r="151" spans="1:7" s="3" customFormat="1">
      <c r="A151" s="9" t="s">
        <v>86</v>
      </c>
      <c r="B151" s="48" t="s">
        <v>139</v>
      </c>
      <c r="C151" s="52">
        <v>30000000</v>
      </c>
      <c r="D151" s="52">
        <v>25500000</v>
      </c>
      <c r="E151" s="1" t="s">
        <v>7</v>
      </c>
    </row>
    <row r="152" spans="1:7">
      <c r="A152" s="11"/>
      <c r="B152" s="12" t="s">
        <v>31</v>
      </c>
      <c r="C152" s="34">
        <f>SUM(C150:C151)</f>
        <v>46500000</v>
      </c>
      <c r="D152" s="35">
        <f>SUM(D150:D151)</f>
        <v>39750000</v>
      </c>
      <c r="E152" s="13"/>
    </row>
    <row r="153" spans="1:7" s="3" customFormat="1" ht="12.75">
      <c r="A153" s="126" t="s">
        <v>141</v>
      </c>
      <c r="B153" s="128"/>
      <c r="C153" s="122"/>
      <c r="D153" s="122"/>
      <c r="E153" s="46"/>
    </row>
    <row r="154" spans="1:7" s="3" customFormat="1" ht="22.5">
      <c r="A154" s="9" t="s">
        <v>87</v>
      </c>
      <c r="B154" s="53" t="s">
        <v>140</v>
      </c>
      <c r="C154" s="51">
        <v>20000000</v>
      </c>
      <c r="D154" s="51">
        <v>17000000</v>
      </c>
      <c r="E154" s="1" t="s">
        <v>137</v>
      </c>
    </row>
    <row r="155" spans="1:7" s="3" customFormat="1" ht="33.75">
      <c r="A155" s="9" t="s">
        <v>88</v>
      </c>
      <c r="B155" s="57" t="s">
        <v>346</v>
      </c>
      <c r="C155" s="65">
        <v>13251608</v>
      </c>
      <c r="D155" s="65">
        <v>11263867</v>
      </c>
      <c r="E155" s="103" t="s">
        <v>349</v>
      </c>
    </row>
    <row r="156" spans="1:7">
      <c r="A156" s="11"/>
      <c r="B156" s="12" t="s">
        <v>31</v>
      </c>
      <c r="C156" s="34">
        <f>SUM(C154:C155)</f>
        <v>33251608</v>
      </c>
      <c r="D156" s="35">
        <f>SUM(D154:D155)</f>
        <v>28263867</v>
      </c>
      <c r="E156" s="13"/>
    </row>
    <row r="157" spans="1:7" ht="12.75">
      <c r="A157" s="151" t="s">
        <v>144</v>
      </c>
      <c r="B157" s="152"/>
      <c r="C157" s="71"/>
      <c r="D157" s="72"/>
      <c r="E157" s="73"/>
    </row>
    <row r="158" spans="1:7" ht="16.5" customHeight="1">
      <c r="A158" s="9" t="s">
        <v>89</v>
      </c>
      <c r="B158" s="89" t="s">
        <v>262</v>
      </c>
      <c r="C158" s="90">
        <v>1506962</v>
      </c>
      <c r="D158" s="90">
        <v>1000000</v>
      </c>
      <c r="E158" s="13" t="s">
        <v>137</v>
      </c>
    </row>
    <row r="159" spans="1:7">
      <c r="A159" s="80"/>
      <c r="B159" s="93" t="s">
        <v>31</v>
      </c>
      <c r="C159" s="99">
        <f>SUM(C158:C158)</f>
        <v>1506962</v>
      </c>
      <c r="D159" s="99">
        <f>SUM(D158:D158)</f>
        <v>1000000</v>
      </c>
      <c r="E159" s="13"/>
    </row>
    <row r="160" spans="1:7" s="8" customFormat="1" ht="12.75">
      <c r="A160" s="138" t="s">
        <v>211</v>
      </c>
      <c r="B160" s="139"/>
      <c r="C160" s="139"/>
      <c r="D160" s="136"/>
      <c r="E160" s="137"/>
    </row>
    <row r="161" spans="1:7" s="8" customFormat="1">
      <c r="A161" s="126" t="s">
        <v>147</v>
      </c>
      <c r="B161" s="127"/>
      <c r="C161" s="122"/>
      <c r="D161" s="122"/>
      <c r="E161" s="46"/>
    </row>
    <row r="162" spans="1:7" ht="22.5">
      <c r="A162" s="9" t="s">
        <v>90</v>
      </c>
      <c r="B162" s="53" t="s">
        <v>232</v>
      </c>
      <c r="C162" s="51">
        <v>12240000</v>
      </c>
      <c r="D162" s="51">
        <v>10404000</v>
      </c>
      <c r="E162" s="1" t="s">
        <v>137</v>
      </c>
    </row>
    <row r="163" spans="1:7">
      <c r="A163" s="56"/>
      <c r="B163" s="12" t="s">
        <v>31</v>
      </c>
      <c r="C163" s="34">
        <f>SUM(C162:C162)</f>
        <v>12240000</v>
      </c>
      <c r="D163" s="35">
        <f>SUM(D162:D162)</f>
        <v>10404000</v>
      </c>
      <c r="E163" s="13"/>
    </row>
    <row r="164" spans="1:7" s="8" customFormat="1" ht="12.75" customHeight="1">
      <c r="A164" s="135" t="s">
        <v>18</v>
      </c>
      <c r="B164" s="148"/>
      <c r="C164" s="148"/>
      <c r="D164" s="148"/>
      <c r="E164" s="149"/>
    </row>
    <row r="165" spans="1:7" ht="11.25" customHeight="1">
      <c r="A165" s="126" t="s">
        <v>150</v>
      </c>
      <c r="B165" s="127"/>
      <c r="C165" s="122"/>
      <c r="D165" s="122"/>
      <c r="E165" s="46"/>
    </row>
    <row r="166" spans="1:7" ht="22.5">
      <c r="A166" s="9" t="s">
        <v>91</v>
      </c>
      <c r="B166" s="10" t="s">
        <v>233</v>
      </c>
      <c r="C166" s="1">
        <v>67000000</v>
      </c>
      <c r="D166" s="1">
        <v>56950000</v>
      </c>
      <c r="E166" s="1" t="s">
        <v>27</v>
      </c>
      <c r="F166" s="14"/>
      <c r="G166" s="1"/>
    </row>
    <row r="167" spans="1:7" ht="22.5">
      <c r="A167" s="9" t="s">
        <v>92</v>
      </c>
      <c r="B167" s="10" t="s">
        <v>251</v>
      </c>
      <c r="C167" s="1">
        <v>154000000</v>
      </c>
      <c r="D167" s="1">
        <v>130900000</v>
      </c>
      <c r="E167" s="1" t="s">
        <v>27</v>
      </c>
    </row>
    <row r="168" spans="1:7" ht="35.25" customHeight="1">
      <c r="A168" s="9" t="s">
        <v>93</v>
      </c>
      <c r="B168" s="18" t="s">
        <v>19</v>
      </c>
      <c r="C168" s="1">
        <v>41000000</v>
      </c>
      <c r="D168" s="1">
        <v>24990000</v>
      </c>
      <c r="E168" s="1" t="s">
        <v>27</v>
      </c>
    </row>
    <row r="169" spans="1:7" ht="25.5" customHeight="1">
      <c r="A169" s="9" t="s">
        <v>94</v>
      </c>
      <c r="B169" s="18" t="s">
        <v>330</v>
      </c>
      <c r="C169" s="1">
        <v>33836486</v>
      </c>
      <c r="D169" s="1">
        <v>28761013</v>
      </c>
      <c r="E169" s="111" t="s">
        <v>326</v>
      </c>
    </row>
    <row r="170" spans="1:7" ht="29.25" customHeight="1">
      <c r="A170" s="9" t="s">
        <v>95</v>
      </c>
      <c r="B170" s="18" t="s">
        <v>331</v>
      </c>
      <c r="C170" s="1">
        <v>43569373</v>
      </c>
      <c r="D170" s="65">
        <v>37033967</v>
      </c>
      <c r="E170" s="111" t="s">
        <v>326</v>
      </c>
    </row>
    <row r="171" spans="1:7" ht="21" customHeight="1">
      <c r="A171" s="9" t="s">
        <v>96</v>
      </c>
      <c r="B171" s="18" t="s">
        <v>332</v>
      </c>
      <c r="C171" s="1">
        <v>9596594</v>
      </c>
      <c r="D171" s="65">
        <v>8157105</v>
      </c>
      <c r="E171" s="111" t="s">
        <v>11</v>
      </c>
    </row>
    <row r="172" spans="1:7" ht="27.75" customHeight="1">
      <c r="A172" s="9" t="s">
        <v>97</v>
      </c>
      <c r="B172" s="18" t="s">
        <v>353</v>
      </c>
      <c r="C172" s="1">
        <v>19588392</v>
      </c>
      <c r="D172" s="65">
        <v>16650133</v>
      </c>
      <c r="E172" s="111" t="s">
        <v>336</v>
      </c>
    </row>
    <row r="173" spans="1:7" s="36" customFormat="1" ht="12.75">
      <c r="A173" s="38"/>
      <c r="B173" s="41" t="s">
        <v>31</v>
      </c>
      <c r="C173" s="35">
        <f>SUM(C166:C172)</f>
        <v>368590845</v>
      </c>
      <c r="D173" s="35">
        <f>SUM(D166:D172)</f>
        <v>303442218</v>
      </c>
      <c r="E173" s="13"/>
    </row>
    <row r="174" spans="1:7" ht="12.75">
      <c r="A174" s="129" t="s">
        <v>210</v>
      </c>
      <c r="B174" s="130"/>
      <c r="C174" s="130"/>
      <c r="D174" s="131"/>
      <c r="E174" s="132"/>
    </row>
    <row r="175" spans="1:7">
      <c r="A175" s="126" t="s">
        <v>187</v>
      </c>
      <c r="B175" s="127"/>
      <c r="C175" s="122"/>
      <c r="D175" s="122"/>
      <c r="E175" s="46"/>
    </row>
    <row r="176" spans="1:7">
      <c r="A176" s="9" t="s">
        <v>98</v>
      </c>
      <c r="B176" s="10" t="s">
        <v>189</v>
      </c>
      <c r="C176" s="1">
        <v>3500000</v>
      </c>
      <c r="D176" s="1">
        <v>2975000</v>
      </c>
      <c r="E176" s="1" t="s">
        <v>190</v>
      </c>
    </row>
    <row r="177" spans="1:5">
      <c r="A177" s="54"/>
      <c r="B177" s="12" t="s">
        <v>31</v>
      </c>
      <c r="C177" s="35">
        <f>SUM(C176)</f>
        <v>3500000</v>
      </c>
      <c r="D177" s="35">
        <f>SUM(D176)</f>
        <v>2975000</v>
      </c>
      <c r="E177" s="1"/>
    </row>
    <row r="178" spans="1:5" ht="11.25" customHeight="1">
      <c r="A178" s="129" t="s">
        <v>25</v>
      </c>
      <c r="B178" s="146"/>
      <c r="C178" s="146"/>
      <c r="D178" s="146"/>
      <c r="E178" s="147"/>
    </row>
    <row r="179" spans="1:5" s="8" customFormat="1" ht="11.25" customHeight="1">
      <c r="A179" s="126" t="s">
        <v>155</v>
      </c>
      <c r="B179" s="127"/>
      <c r="C179" s="122"/>
      <c r="D179" s="122"/>
      <c r="E179" s="46"/>
    </row>
    <row r="180" spans="1:5" ht="22.5">
      <c r="A180" s="9" t="s">
        <v>99</v>
      </c>
      <c r="B180" s="10" t="s">
        <v>67</v>
      </c>
      <c r="C180" s="1">
        <v>22000000</v>
      </c>
      <c r="D180" s="1">
        <v>15000000</v>
      </c>
      <c r="E180" s="13" t="s">
        <v>40</v>
      </c>
    </row>
    <row r="181" spans="1:5" ht="22.5">
      <c r="A181" s="54" t="s">
        <v>100</v>
      </c>
      <c r="B181" s="116" t="s">
        <v>338</v>
      </c>
      <c r="C181" s="100">
        <v>839784</v>
      </c>
      <c r="D181" s="1">
        <v>713816</v>
      </c>
      <c r="E181" s="117" t="s">
        <v>342</v>
      </c>
    </row>
    <row r="182" spans="1:5" ht="33.75">
      <c r="A182" s="9" t="s">
        <v>101</v>
      </c>
      <c r="B182" s="18" t="s">
        <v>339</v>
      </c>
      <c r="C182" s="1">
        <v>3602364</v>
      </c>
      <c r="D182" s="1">
        <v>2466000</v>
      </c>
      <c r="E182" s="9" t="s">
        <v>343</v>
      </c>
    </row>
    <row r="183" spans="1:5" ht="22.5">
      <c r="A183" s="54" t="s">
        <v>102</v>
      </c>
      <c r="B183" s="118" t="s">
        <v>340</v>
      </c>
      <c r="C183" s="119">
        <v>26544881</v>
      </c>
      <c r="D183" s="1">
        <v>22563149</v>
      </c>
      <c r="E183" s="120" t="s">
        <v>344</v>
      </c>
    </row>
    <row r="184" spans="1:5">
      <c r="A184" s="9" t="s">
        <v>103</v>
      </c>
      <c r="B184" s="118" t="s">
        <v>341</v>
      </c>
      <c r="C184" s="65">
        <v>15312488</v>
      </c>
      <c r="D184" s="1">
        <v>12159477</v>
      </c>
      <c r="E184" s="120" t="s">
        <v>240</v>
      </c>
    </row>
    <row r="185" spans="1:5">
      <c r="A185" s="11"/>
      <c r="B185" s="12" t="s">
        <v>31</v>
      </c>
      <c r="C185" s="34">
        <f>SUM(C180:C184)</f>
        <v>68299517</v>
      </c>
      <c r="D185" s="35">
        <f>SUM(D180:D184)</f>
        <v>52902442</v>
      </c>
      <c r="E185" s="13"/>
    </row>
    <row r="186" spans="1:5">
      <c r="A186" s="126" t="s">
        <v>156</v>
      </c>
      <c r="B186" s="127"/>
      <c r="C186" s="122"/>
      <c r="D186" s="122"/>
      <c r="E186" s="46"/>
    </row>
    <row r="187" spans="1:5">
      <c r="A187" s="9" t="s">
        <v>104</v>
      </c>
      <c r="B187" s="10" t="s">
        <v>4</v>
      </c>
      <c r="C187" s="1">
        <v>270000000</v>
      </c>
      <c r="D187" s="1">
        <v>72000000</v>
      </c>
      <c r="E187" s="9" t="s">
        <v>6</v>
      </c>
    </row>
    <row r="188" spans="1:5" ht="12.75">
      <c r="A188" s="39"/>
      <c r="B188" s="16" t="s">
        <v>31</v>
      </c>
      <c r="C188" s="86">
        <f>SUM(C187:C187)</f>
        <v>270000000</v>
      </c>
      <c r="D188" s="86">
        <f>SUM(D187:D187)</f>
        <v>72000000</v>
      </c>
      <c r="E188" s="87"/>
    </row>
    <row r="189" spans="1:5">
      <c r="A189" s="75" t="s">
        <v>264</v>
      </c>
      <c r="B189" s="74" t="s">
        <v>263</v>
      </c>
      <c r="C189" s="88"/>
      <c r="D189" s="72"/>
      <c r="E189" s="73"/>
    </row>
    <row r="190" spans="1:5" ht="33.75">
      <c r="A190" s="92" t="s">
        <v>105</v>
      </c>
      <c r="B190" s="106" t="s">
        <v>266</v>
      </c>
      <c r="C190" s="1">
        <v>1176000</v>
      </c>
      <c r="D190" s="1">
        <v>999600</v>
      </c>
      <c r="E190" s="9" t="s">
        <v>311</v>
      </c>
    </row>
    <row r="191" spans="1:5" ht="33.75">
      <c r="A191" s="92" t="s">
        <v>106</v>
      </c>
      <c r="B191" s="106" t="s">
        <v>267</v>
      </c>
      <c r="C191" s="1">
        <v>846402</v>
      </c>
      <c r="D191" s="1">
        <v>719441</v>
      </c>
      <c r="E191" s="9" t="s">
        <v>310</v>
      </c>
    </row>
    <row r="192" spans="1:5" ht="22.5">
      <c r="A192" s="92" t="s">
        <v>107</v>
      </c>
      <c r="B192" s="107" t="s">
        <v>268</v>
      </c>
      <c r="C192" s="64">
        <v>1180000</v>
      </c>
      <c r="D192" s="64">
        <v>1000000</v>
      </c>
      <c r="E192" s="9" t="s">
        <v>273</v>
      </c>
    </row>
    <row r="193" spans="1:9" ht="36" customHeight="1">
      <c r="A193" s="92" t="s">
        <v>108</v>
      </c>
      <c r="B193" s="18" t="s">
        <v>274</v>
      </c>
      <c r="C193" s="1">
        <v>765732</v>
      </c>
      <c r="D193" s="1">
        <v>650872</v>
      </c>
      <c r="E193" s="9" t="s">
        <v>275</v>
      </c>
      <c r="F193" s="84"/>
      <c r="G193" s="82"/>
      <c r="H193" s="82"/>
      <c r="I193" s="17"/>
    </row>
    <row r="194" spans="1:9" ht="33.75">
      <c r="A194" s="92" t="s">
        <v>109</v>
      </c>
      <c r="B194" s="18" t="s">
        <v>269</v>
      </c>
      <c r="C194" s="1">
        <v>1176000</v>
      </c>
      <c r="D194" s="1">
        <v>999600</v>
      </c>
      <c r="E194" s="9" t="s">
        <v>271</v>
      </c>
      <c r="F194" s="84"/>
      <c r="G194" s="82"/>
      <c r="H194" s="82"/>
      <c r="I194" s="17"/>
    </row>
    <row r="195" spans="1:9" ht="22.5">
      <c r="A195" s="92" t="s">
        <v>110</v>
      </c>
      <c r="B195" s="108" t="s">
        <v>270</v>
      </c>
      <c r="C195" s="1">
        <v>1410000</v>
      </c>
      <c r="D195" s="1">
        <v>992200</v>
      </c>
      <c r="E195" s="9" t="s">
        <v>309</v>
      </c>
      <c r="F195" s="84"/>
      <c r="G195" s="82"/>
      <c r="H195" s="82"/>
      <c r="I195" s="17"/>
    </row>
    <row r="196" spans="1:9" ht="22.5">
      <c r="A196" s="92" t="s">
        <v>111</v>
      </c>
      <c r="B196" s="10" t="s">
        <v>286</v>
      </c>
      <c r="C196" s="65">
        <v>20300000</v>
      </c>
      <c r="D196" s="65">
        <v>17255000</v>
      </c>
      <c r="E196" s="9" t="s">
        <v>312</v>
      </c>
      <c r="F196" s="82"/>
      <c r="G196" s="82"/>
      <c r="H196" s="82"/>
      <c r="I196" s="17"/>
    </row>
    <row r="197" spans="1:9" ht="22.5">
      <c r="A197" s="92" t="s">
        <v>112</v>
      </c>
      <c r="B197" s="10" t="s">
        <v>287</v>
      </c>
      <c r="C197" s="65">
        <v>5438332</v>
      </c>
      <c r="D197" s="65">
        <v>4400868</v>
      </c>
      <c r="E197" s="9" t="s">
        <v>309</v>
      </c>
      <c r="F197" s="82"/>
      <c r="G197" s="82"/>
      <c r="H197" s="82"/>
      <c r="I197" s="17"/>
    </row>
    <row r="198" spans="1:9" ht="45">
      <c r="A198" s="92" t="s">
        <v>113</v>
      </c>
      <c r="B198" s="10" t="s">
        <v>288</v>
      </c>
      <c r="C198" s="1">
        <v>55533666</v>
      </c>
      <c r="D198" s="65">
        <v>47203616</v>
      </c>
      <c r="E198" s="9" t="s">
        <v>299</v>
      </c>
      <c r="F198" s="82"/>
      <c r="G198" s="82"/>
      <c r="H198" s="82"/>
      <c r="I198" s="17"/>
    </row>
    <row r="199" spans="1:9" ht="33.75">
      <c r="A199" s="92" t="s">
        <v>114</v>
      </c>
      <c r="B199" s="10" t="s">
        <v>289</v>
      </c>
      <c r="C199" s="65">
        <v>4029520</v>
      </c>
      <c r="D199" s="65">
        <v>3425092</v>
      </c>
      <c r="E199" s="9" t="s">
        <v>300</v>
      </c>
      <c r="F199" s="82"/>
      <c r="G199" s="82"/>
      <c r="H199" s="82"/>
      <c r="I199" s="17"/>
    </row>
    <row r="200" spans="1:9" ht="33.75">
      <c r="A200" s="92" t="s">
        <v>115</v>
      </c>
      <c r="B200" s="10" t="s">
        <v>290</v>
      </c>
      <c r="C200" s="65">
        <v>15000000</v>
      </c>
      <c r="D200" s="1">
        <v>12750000</v>
      </c>
      <c r="E200" s="9" t="s">
        <v>301</v>
      </c>
      <c r="F200" s="82"/>
      <c r="G200" s="82"/>
      <c r="H200" s="82"/>
      <c r="I200" s="17"/>
    </row>
    <row r="201" spans="1:9" ht="22.5">
      <c r="A201" s="92" t="s">
        <v>116</v>
      </c>
      <c r="B201" s="10" t="s">
        <v>291</v>
      </c>
      <c r="C201" s="65">
        <v>1971323</v>
      </c>
      <c r="D201" s="1">
        <v>1675625</v>
      </c>
      <c r="E201" s="9" t="s">
        <v>309</v>
      </c>
      <c r="F201" s="82"/>
      <c r="G201" s="82"/>
      <c r="H201" s="82"/>
      <c r="I201" s="17"/>
    </row>
    <row r="202" spans="1:9" ht="33.75">
      <c r="A202" s="92" t="s">
        <v>117</v>
      </c>
      <c r="B202" s="10" t="s">
        <v>292</v>
      </c>
      <c r="C202" s="65">
        <v>8800000</v>
      </c>
      <c r="D202" s="65">
        <v>4576000</v>
      </c>
      <c r="E202" s="9" t="s">
        <v>302</v>
      </c>
      <c r="F202" s="82"/>
      <c r="G202" s="82"/>
      <c r="H202" s="82"/>
      <c r="I202" s="17"/>
    </row>
    <row r="203" spans="1:9" ht="33.75">
      <c r="A203" s="92" t="s">
        <v>118</v>
      </c>
      <c r="B203" s="10" t="s">
        <v>293</v>
      </c>
      <c r="C203" s="65">
        <v>17431000</v>
      </c>
      <c r="D203" s="65">
        <v>14816350</v>
      </c>
      <c r="E203" s="9" t="s">
        <v>321</v>
      </c>
      <c r="F203" s="82"/>
      <c r="G203" s="82"/>
      <c r="H203" s="82"/>
      <c r="I203" s="17"/>
    </row>
    <row r="204" spans="1:9" ht="33.75">
      <c r="A204" s="92" t="s">
        <v>119</v>
      </c>
      <c r="B204" s="10" t="s">
        <v>324</v>
      </c>
      <c r="C204" s="65">
        <v>928000</v>
      </c>
      <c r="D204" s="65">
        <v>788800</v>
      </c>
      <c r="E204" s="9" t="s">
        <v>321</v>
      </c>
      <c r="F204" s="82"/>
      <c r="G204" s="82"/>
      <c r="H204" s="82"/>
      <c r="I204" s="17"/>
    </row>
    <row r="205" spans="1:9" ht="22.5">
      <c r="A205" s="92" t="s">
        <v>120</v>
      </c>
      <c r="B205" s="10" t="s">
        <v>294</v>
      </c>
      <c r="C205" s="65">
        <v>3200000</v>
      </c>
      <c r="D205" s="65">
        <v>2720000</v>
      </c>
      <c r="E205" s="9" t="s">
        <v>322</v>
      </c>
      <c r="F205" s="82"/>
      <c r="G205" s="82"/>
      <c r="H205" s="82"/>
      <c r="I205" s="17"/>
    </row>
    <row r="206" spans="1:9" ht="22.5">
      <c r="A206" s="92" t="s">
        <v>121</v>
      </c>
      <c r="B206" s="10" t="s">
        <v>295</v>
      </c>
      <c r="C206" s="65">
        <v>12012172</v>
      </c>
      <c r="D206" s="65">
        <v>10210346</v>
      </c>
      <c r="E206" s="9" t="s">
        <v>303</v>
      </c>
      <c r="F206" s="82"/>
      <c r="G206" s="82"/>
      <c r="H206" s="82"/>
      <c r="I206" s="17"/>
    </row>
    <row r="207" spans="1:9" ht="22.5">
      <c r="A207" s="92" t="s">
        <v>122</v>
      </c>
      <c r="B207" s="10" t="s">
        <v>296</v>
      </c>
      <c r="C207" s="1">
        <v>450000</v>
      </c>
      <c r="D207" s="65">
        <v>382500</v>
      </c>
      <c r="E207" s="9" t="s">
        <v>304</v>
      </c>
      <c r="F207" s="82"/>
      <c r="G207" s="82"/>
      <c r="H207" s="82"/>
      <c r="I207" s="17"/>
    </row>
    <row r="208" spans="1:9" ht="22.5">
      <c r="A208" s="92" t="s">
        <v>123</v>
      </c>
      <c r="B208" s="10" t="s">
        <v>297</v>
      </c>
      <c r="C208" s="65">
        <v>8155920</v>
      </c>
      <c r="D208" s="65">
        <v>6932532</v>
      </c>
      <c r="E208" s="9" t="s">
        <v>305</v>
      </c>
      <c r="F208" s="82"/>
      <c r="G208" s="82"/>
      <c r="H208" s="82"/>
      <c r="I208" s="17"/>
    </row>
    <row r="209" spans="1:9" ht="33.75">
      <c r="A209" s="92" t="s">
        <v>124</v>
      </c>
      <c r="B209" s="10" t="s">
        <v>298</v>
      </c>
      <c r="C209" s="65">
        <v>2690566</v>
      </c>
      <c r="D209" s="65">
        <v>2242390</v>
      </c>
      <c r="E209" s="9" t="s">
        <v>323</v>
      </c>
      <c r="F209" s="82"/>
      <c r="G209" s="82"/>
      <c r="H209" s="82"/>
      <c r="I209" s="17"/>
    </row>
    <row r="210" spans="1:9" ht="39" customHeight="1">
      <c r="A210" s="92" t="s">
        <v>125</v>
      </c>
      <c r="B210" s="18" t="s">
        <v>329</v>
      </c>
      <c r="C210" s="65">
        <v>2501210</v>
      </c>
      <c r="D210" s="65">
        <v>2126029</v>
      </c>
      <c r="E210" s="112" t="s">
        <v>275</v>
      </c>
      <c r="F210" s="82"/>
      <c r="G210" s="82"/>
      <c r="H210" s="82"/>
      <c r="I210" s="17"/>
    </row>
    <row r="211" spans="1:9" ht="13.5" thickBot="1">
      <c r="A211" s="95"/>
      <c r="B211" s="96" t="s">
        <v>31</v>
      </c>
      <c r="C211" s="113">
        <f>SUM(C190:C210)</f>
        <v>164995843</v>
      </c>
      <c r="D211" s="114">
        <f>SUM(D190:D210)</f>
        <v>136866861</v>
      </c>
      <c r="E211" s="94"/>
      <c r="F211" s="17"/>
      <c r="G211" s="17"/>
      <c r="H211" s="17"/>
      <c r="I211" s="17"/>
    </row>
    <row r="212" spans="1:9" s="36" customFormat="1" ht="13.5" thickBot="1">
      <c r="A212" s="2"/>
      <c r="B212" s="16" t="s">
        <v>181</v>
      </c>
      <c r="C212" s="124">
        <f>SUM(C148,C152,C156,C159,C163,C173,C177,C185,C188,C211)</f>
        <v>972384775</v>
      </c>
      <c r="D212" s="125">
        <f>SUM(D148,D152,D156,D159,D163,D173,D177,D185,D188,D211)</f>
        <v>649295888</v>
      </c>
      <c r="E212" s="17"/>
    </row>
    <row r="213" spans="1:9" s="36" customFormat="1" ht="12.75">
      <c r="A213" s="17"/>
      <c r="B213" s="17"/>
      <c r="C213" s="27"/>
      <c r="D213" s="27"/>
      <c r="E213" s="17"/>
    </row>
    <row r="214" spans="1:9">
      <c r="A214" s="20"/>
      <c r="B214" s="20"/>
      <c r="C214" s="28"/>
      <c r="D214" s="28"/>
      <c r="E214" s="20"/>
    </row>
    <row r="215" spans="1:9" s="36" customFormat="1" ht="12.75">
      <c r="A215" s="145"/>
      <c r="B215" s="144"/>
      <c r="C215" s="144"/>
      <c r="D215" s="144"/>
      <c r="E215" s="144"/>
    </row>
    <row r="216" spans="1:9" s="36" customFormat="1" ht="12.75">
      <c r="A216" s="21"/>
      <c r="B216" s="22"/>
      <c r="C216" s="29"/>
      <c r="D216" s="29"/>
      <c r="E216" s="23"/>
    </row>
    <row r="217" spans="1:9" s="36" customFormat="1" ht="12.75">
      <c r="A217" s="17"/>
      <c r="B217" s="16"/>
      <c r="C217" s="33"/>
      <c r="D217" s="30"/>
      <c r="E217" s="23"/>
    </row>
    <row r="218" spans="1:9" ht="12.75">
      <c r="A218" s="142"/>
      <c r="B218" s="143"/>
      <c r="C218" s="143"/>
      <c r="D218" s="144"/>
      <c r="E218" s="144"/>
    </row>
    <row r="219" spans="1:9">
      <c r="A219" s="21"/>
      <c r="B219" s="22"/>
      <c r="C219" s="29"/>
      <c r="D219" s="29"/>
      <c r="E219" s="23"/>
    </row>
    <row r="220" spans="1:9" s="3" customFormat="1">
      <c r="A220" s="21"/>
      <c r="B220" s="22"/>
      <c r="C220" s="29"/>
      <c r="D220" s="29"/>
      <c r="E220" s="19"/>
    </row>
    <row r="221" spans="1:9">
      <c r="A221" s="17"/>
      <c r="B221" s="16"/>
      <c r="C221" s="33"/>
      <c r="D221" s="30"/>
      <c r="E221" s="23"/>
    </row>
    <row r="222" spans="1:9">
      <c r="A222" s="17"/>
      <c r="B222" s="17"/>
      <c r="C222" s="31"/>
      <c r="D222" s="31"/>
      <c r="E222" s="17"/>
    </row>
    <row r="223" spans="1:9">
      <c r="A223" s="17"/>
      <c r="B223" s="17"/>
      <c r="C223" s="27"/>
      <c r="D223" s="27"/>
      <c r="E223" s="17"/>
    </row>
  </sheetData>
  <mergeCells count="39">
    <mergeCell ref="A128:B128"/>
    <mergeCell ref="A110:E110"/>
    <mergeCell ref="A92:B92"/>
    <mergeCell ref="A174:E174"/>
    <mergeCell ref="A165:B165"/>
    <mergeCell ref="A157:B157"/>
    <mergeCell ref="A153:B153"/>
    <mergeCell ref="A161:B161"/>
    <mergeCell ref="A111:B111"/>
    <mergeCell ref="A103:B103"/>
    <mergeCell ref="A145:E145"/>
    <mergeCell ref="A218:E218"/>
    <mergeCell ref="A215:E215"/>
    <mergeCell ref="A178:E178"/>
    <mergeCell ref="A186:B186"/>
    <mergeCell ref="A175:B175"/>
    <mergeCell ref="A179:B179"/>
    <mergeCell ref="A164:E164"/>
    <mergeCell ref="A160:E160"/>
    <mergeCell ref="A149:B149"/>
    <mergeCell ref="A5:E5"/>
    <mergeCell ref="A37:E37"/>
    <mergeCell ref="A50:E50"/>
    <mergeCell ref="A81:E81"/>
    <mergeCell ref="A102:E102"/>
    <mergeCell ref="A6:B6"/>
    <mergeCell ref="A38:B38"/>
    <mergeCell ref="A78:B78"/>
    <mergeCell ref="A43:B43"/>
    <mergeCell ref="A134:B134"/>
    <mergeCell ref="A32:B32"/>
    <mergeCell ref="A127:E127"/>
    <mergeCell ref="A118:B118"/>
    <mergeCell ref="A18:B18"/>
    <mergeCell ref="A27:B27"/>
    <mergeCell ref="A51:B51"/>
    <mergeCell ref="A95:B95"/>
    <mergeCell ref="A82:B82"/>
    <mergeCell ref="A72:B72"/>
  </mergeCells>
  <phoneticPr fontId="1" type="noConversion"/>
  <printOptions horizontalCentered="1"/>
  <pageMargins left="0" right="0" top="0" bottom="0" header="0" footer="0"/>
  <pageSetup paperSize="158" fitToHeight="3" orientation="landscape" r:id="rId1"/>
  <headerFooter alignWithMargins="0"/>
  <rowBreaks count="6" manualBreakCount="6">
    <brk id="26" max="16383" man="1"/>
    <brk id="94" max="4" man="1"/>
    <brk id="117" max="4" man="1"/>
    <brk id="141" max="4" man="1"/>
    <brk id="159" max="4" man="1"/>
    <brk id="177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kluczowe </vt:lpstr>
      <vt:lpstr>'kluczowe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Demianiuk</dc:creator>
  <cp:lastModifiedBy>m.brzozowska</cp:lastModifiedBy>
  <cp:lastPrinted>2014-06-26T07:04:11Z</cp:lastPrinted>
  <dcterms:created xsi:type="dcterms:W3CDTF">2006-09-04T12:32:58Z</dcterms:created>
  <dcterms:modified xsi:type="dcterms:W3CDTF">2014-07-03T07:39:57Z</dcterms:modified>
</cp:coreProperties>
</file>